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0" yWindow="0" windowWidth="23256" windowHeight="13068" activeTab="1"/>
  </bookViews>
  <sheets>
    <sheet name="FEMININES" sheetId="3" r:id="rId1"/>
    <sheet name="MASCULINS" sheetId="5" r:id="rId2"/>
    <sheet name="Minimas" sheetId="4" state="hidden" r:id="rId3"/>
  </sheets>
  <definedNames>
    <definedName name="_xlnm.Print_Area" localSheetId="0">FEMININES!$A$1:$X$209</definedName>
    <definedName name="_xlnm.Print_Area" localSheetId="1">MASCULINS!$A$1:$X$209</definedName>
  </definedNames>
  <calcPr calcId="125725"/>
</workbook>
</file>

<file path=xl/calcChain.xml><?xml version="1.0" encoding="utf-8"?>
<calcChain xmlns="http://schemas.openxmlformats.org/spreadsheetml/2006/main">
  <c r="AA207" i="5"/>
  <c r="Z207"/>
  <c r="W207"/>
  <c r="V207"/>
  <c r="T207"/>
  <c r="S207"/>
  <c r="O207"/>
  <c r="AA206"/>
  <c r="S206" s="1"/>
  <c r="Z206"/>
  <c r="W206"/>
  <c r="V206"/>
  <c r="T206"/>
  <c r="O206"/>
  <c r="AA205"/>
  <c r="Z205"/>
  <c r="O205" s="1"/>
  <c r="W205"/>
  <c r="V205"/>
  <c r="T205"/>
  <c r="S205"/>
  <c r="AA204"/>
  <c r="S204" s="1"/>
  <c r="Z204"/>
  <c r="W204"/>
  <c r="V204"/>
  <c r="T204"/>
  <c r="O204"/>
  <c r="AA203"/>
  <c r="Z203"/>
  <c r="O203" s="1"/>
  <c r="W203"/>
  <c r="V203"/>
  <c r="T203"/>
  <c r="S203"/>
  <c r="AA202"/>
  <c r="S202" s="1"/>
  <c r="Z202"/>
  <c r="W202"/>
  <c r="V202"/>
  <c r="T202"/>
  <c r="O202"/>
  <c r="AA201"/>
  <c r="Z201"/>
  <c r="O201" s="1"/>
  <c r="W201"/>
  <c r="V201"/>
  <c r="T201"/>
  <c r="S201"/>
  <c r="AA200"/>
  <c r="S200" s="1"/>
  <c r="Z200"/>
  <c r="W200"/>
  <c r="V200"/>
  <c r="T200"/>
  <c r="O200"/>
  <c r="AA199"/>
  <c r="Z199"/>
  <c r="O199" s="1"/>
  <c r="W199"/>
  <c r="V199"/>
  <c r="T199"/>
  <c r="S199"/>
  <c r="AA198"/>
  <c r="S198" s="1"/>
  <c r="Z198"/>
  <c r="W198"/>
  <c r="V198"/>
  <c r="T198"/>
  <c r="O198"/>
  <c r="AA197"/>
  <c r="Z197"/>
  <c r="O197" s="1"/>
  <c r="W197"/>
  <c r="V197"/>
  <c r="T197"/>
  <c r="S197"/>
  <c r="AA196"/>
  <c r="S196" s="1"/>
  <c r="Z196"/>
  <c r="W196"/>
  <c r="V196"/>
  <c r="T196"/>
  <c r="O196"/>
  <c r="AA195"/>
  <c r="Z195"/>
  <c r="O195" s="1"/>
  <c r="W195"/>
  <c r="V195"/>
  <c r="T195"/>
  <c r="S195"/>
  <c r="AA194"/>
  <c r="S194" s="1"/>
  <c r="Z194"/>
  <c r="W194"/>
  <c r="V194"/>
  <c r="T194"/>
  <c r="O194"/>
  <c r="AA193"/>
  <c r="Z193"/>
  <c r="O193" s="1"/>
  <c r="W193"/>
  <c r="V193"/>
  <c r="T193"/>
  <c r="S193"/>
  <c r="AA192"/>
  <c r="S192" s="1"/>
  <c r="Z192"/>
  <c r="W192"/>
  <c r="V192"/>
  <c r="T192"/>
  <c r="O192"/>
  <c r="AA191"/>
  <c r="Z191"/>
  <c r="O191" s="1"/>
  <c r="W191"/>
  <c r="V191"/>
  <c r="T191"/>
  <c r="S191"/>
  <c r="AA190"/>
  <c r="S190" s="1"/>
  <c r="Z190"/>
  <c r="W190"/>
  <c r="V190"/>
  <c r="T190"/>
  <c r="O190"/>
  <c r="AA189"/>
  <c r="Z189"/>
  <c r="O189" s="1"/>
  <c r="W189"/>
  <c r="V189"/>
  <c r="T189"/>
  <c r="S189"/>
  <c r="AA188"/>
  <c r="S188" s="1"/>
  <c r="Z188"/>
  <c r="W188"/>
  <c r="V188"/>
  <c r="T188"/>
  <c r="O188"/>
  <c r="AA187"/>
  <c r="Z187"/>
  <c r="O187" s="1"/>
  <c r="W187"/>
  <c r="V187"/>
  <c r="T187"/>
  <c r="S187"/>
  <c r="AA186"/>
  <c r="S186" s="1"/>
  <c r="Z186"/>
  <c r="W186"/>
  <c r="V186"/>
  <c r="T186"/>
  <c r="O186"/>
  <c r="AA185"/>
  <c r="Z185"/>
  <c r="O185" s="1"/>
  <c r="W185"/>
  <c r="V185"/>
  <c r="T185"/>
  <c r="S185"/>
  <c r="AA184"/>
  <c r="S184" s="1"/>
  <c r="Z184"/>
  <c r="W184"/>
  <c r="V184"/>
  <c r="T184"/>
  <c r="O184"/>
  <c r="AA183"/>
  <c r="Z183"/>
  <c r="O183" s="1"/>
  <c r="W183"/>
  <c r="V183"/>
  <c r="T183"/>
  <c r="S183"/>
  <c r="AA182"/>
  <c r="S182" s="1"/>
  <c r="Z182"/>
  <c r="W182"/>
  <c r="V182"/>
  <c r="T182"/>
  <c r="O182"/>
  <c r="AA181"/>
  <c r="Z181"/>
  <c r="O181" s="1"/>
  <c r="W181"/>
  <c r="V181"/>
  <c r="T181"/>
  <c r="S181"/>
  <c r="AA180"/>
  <c r="S180" s="1"/>
  <c r="Z180"/>
  <c r="W180"/>
  <c r="V180"/>
  <c r="T180"/>
  <c r="O180"/>
  <c r="AA179"/>
  <c r="Z179"/>
  <c r="O179" s="1"/>
  <c r="W179"/>
  <c r="V179"/>
  <c r="T179"/>
  <c r="S179"/>
  <c r="AA178"/>
  <c r="S178" s="1"/>
  <c r="Z178"/>
  <c r="W178"/>
  <c r="V178"/>
  <c r="T178"/>
  <c r="O178"/>
  <c r="AA177"/>
  <c r="Z177"/>
  <c r="O177" s="1"/>
  <c r="W177"/>
  <c r="V177"/>
  <c r="T177"/>
  <c r="S177"/>
  <c r="AA176"/>
  <c r="S176" s="1"/>
  <c r="Z176"/>
  <c r="W176"/>
  <c r="V176"/>
  <c r="T176"/>
  <c r="O176"/>
  <c r="AA175"/>
  <c r="Z175"/>
  <c r="O175" s="1"/>
  <c r="W175"/>
  <c r="V175"/>
  <c r="T175"/>
  <c r="S175"/>
  <c r="AA174"/>
  <c r="S174" s="1"/>
  <c r="Z174"/>
  <c r="W174"/>
  <c r="V174"/>
  <c r="T174"/>
  <c r="O174"/>
  <c r="AA173"/>
  <c r="Z173"/>
  <c r="O173" s="1"/>
  <c r="W173"/>
  <c r="V173"/>
  <c r="T173"/>
  <c r="S173"/>
  <c r="AA172"/>
  <c r="S172" s="1"/>
  <c r="Z172"/>
  <c r="W172"/>
  <c r="V172"/>
  <c r="T172"/>
  <c r="O172"/>
  <c r="AA171"/>
  <c r="Z171"/>
  <c r="O171" s="1"/>
  <c r="W171"/>
  <c r="V171"/>
  <c r="T171"/>
  <c r="S171"/>
  <c r="AA170"/>
  <c r="S170" s="1"/>
  <c r="Z170"/>
  <c r="W170"/>
  <c r="V170"/>
  <c r="T170"/>
  <c r="O170"/>
  <c r="AA169"/>
  <c r="Z169"/>
  <c r="O169" s="1"/>
  <c r="W169"/>
  <c r="V169"/>
  <c r="T169"/>
  <c r="S169"/>
  <c r="AA168"/>
  <c r="S168" s="1"/>
  <c r="Z168"/>
  <c r="W168"/>
  <c r="V168"/>
  <c r="T168"/>
  <c r="O168"/>
  <c r="AA167"/>
  <c r="Z167"/>
  <c r="O167" s="1"/>
  <c r="W167"/>
  <c r="V167"/>
  <c r="T167"/>
  <c r="S167"/>
  <c r="AA166"/>
  <c r="S166" s="1"/>
  <c r="Z166"/>
  <c r="W166"/>
  <c r="V166"/>
  <c r="T166"/>
  <c r="O166"/>
  <c r="AA165"/>
  <c r="Z165"/>
  <c r="O165" s="1"/>
  <c r="W165"/>
  <c r="V165"/>
  <c r="T165"/>
  <c r="S165"/>
  <c r="AA164"/>
  <c r="S164" s="1"/>
  <c r="Z164"/>
  <c r="W164"/>
  <c r="V164"/>
  <c r="T164"/>
  <c r="O164"/>
  <c r="AA163"/>
  <c r="Z163"/>
  <c r="O163" s="1"/>
  <c r="W163"/>
  <c r="V163"/>
  <c r="T163"/>
  <c r="S163"/>
  <c r="AA162"/>
  <c r="S162" s="1"/>
  <c r="Z162"/>
  <c r="W162"/>
  <c r="V162"/>
  <c r="T162"/>
  <c r="O162"/>
  <c r="AA161"/>
  <c r="Z161"/>
  <c r="O161" s="1"/>
  <c r="W161"/>
  <c r="V161"/>
  <c r="T161"/>
  <c r="S161"/>
  <c r="AA160"/>
  <c r="S160" s="1"/>
  <c r="Z160"/>
  <c r="W160"/>
  <c r="V160"/>
  <c r="T160"/>
  <c r="O160"/>
  <c r="AA159"/>
  <c r="Z159"/>
  <c r="O159" s="1"/>
  <c r="W159"/>
  <c r="V159"/>
  <c r="T159"/>
  <c r="S159"/>
  <c r="AA158"/>
  <c r="S158" s="1"/>
  <c r="Z158"/>
  <c r="W158"/>
  <c r="V158"/>
  <c r="T158"/>
  <c r="O158"/>
  <c r="AA157"/>
  <c r="S157" s="1"/>
  <c r="Z157"/>
  <c r="O157" s="1"/>
  <c r="V157"/>
  <c r="AA156"/>
  <c r="S156" s="1"/>
  <c r="Z156"/>
  <c r="W156"/>
  <c r="V156"/>
  <c r="T156"/>
  <c r="O156"/>
  <c r="AA155"/>
  <c r="Z155"/>
  <c r="O155" s="1"/>
  <c r="W155"/>
  <c r="V155"/>
  <c r="T155"/>
  <c r="S155"/>
  <c r="AA154"/>
  <c r="S154" s="1"/>
  <c r="Z154"/>
  <c r="W154"/>
  <c r="V154"/>
  <c r="T154"/>
  <c r="O154"/>
  <c r="AA153"/>
  <c r="Z153"/>
  <c r="O153" s="1"/>
  <c r="W153"/>
  <c r="V153"/>
  <c r="T153"/>
  <c r="S153"/>
  <c r="AA152"/>
  <c r="S152" s="1"/>
  <c r="Z152"/>
  <c r="W152"/>
  <c r="V152"/>
  <c r="T152"/>
  <c r="O152"/>
  <c r="AA151"/>
  <c r="Z151"/>
  <c r="O151" s="1"/>
  <c r="W151"/>
  <c r="V151"/>
  <c r="T151"/>
  <c r="S151"/>
  <c r="AA150"/>
  <c r="S150" s="1"/>
  <c r="Z150"/>
  <c r="W150"/>
  <c r="V150"/>
  <c r="T150"/>
  <c r="O150"/>
  <c r="AA149"/>
  <c r="Z149"/>
  <c r="O149" s="1"/>
  <c r="W149"/>
  <c r="V149"/>
  <c r="T149"/>
  <c r="S149"/>
  <c r="AA148"/>
  <c r="S148" s="1"/>
  <c r="Z148"/>
  <c r="W148"/>
  <c r="V148"/>
  <c r="T148"/>
  <c r="O148"/>
  <c r="AA147"/>
  <c r="Z147"/>
  <c r="O147" s="1"/>
  <c r="W147"/>
  <c r="V147"/>
  <c r="T147"/>
  <c r="S147"/>
  <c r="AA146"/>
  <c r="S146" s="1"/>
  <c r="Z146"/>
  <c r="W146"/>
  <c r="V146"/>
  <c r="T146"/>
  <c r="O146"/>
  <c r="AA145"/>
  <c r="Z145"/>
  <c r="O145" s="1"/>
  <c r="W145"/>
  <c r="V145"/>
  <c r="T145"/>
  <c r="S145"/>
  <c r="AA144"/>
  <c r="S144" s="1"/>
  <c r="Z144"/>
  <c r="W144"/>
  <c r="V144"/>
  <c r="T144"/>
  <c r="O144"/>
  <c r="AA143"/>
  <c r="Z143"/>
  <c r="O143" s="1"/>
  <c r="W143"/>
  <c r="V143"/>
  <c r="T143"/>
  <c r="S143"/>
  <c r="AA142"/>
  <c r="S142" s="1"/>
  <c r="Z142"/>
  <c r="W142"/>
  <c r="V142"/>
  <c r="T142"/>
  <c r="O142"/>
  <c r="AA141"/>
  <c r="Z141"/>
  <c r="O141" s="1"/>
  <c r="W141"/>
  <c r="V141"/>
  <c r="T141"/>
  <c r="S141"/>
  <c r="AA140"/>
  <c r="S140" s="1"/>
  <c r="Z140"/>
  <c r="W140"/>
  <c r="V140"/>
  <c r="T140"/>
  <c r="O140"/>
  <c r="AA139"/>
  <c r="Z139"/>
  <c r="O139" s="1"/>
  <c r="W139"/>
  <c r="V139"/>
  <c r="T139"/>
  <c r="S139"/>
  <c r="AA138"/>
  <c r="S138" s="1"/>
  <c r="Z138"/>
  <c r="W138"/>
  <c r="V138"/>
  <c r="T138"/>
  <c r="O138"/>
  <c r="AA137"/>
  <c r="Z137"/>
  <c r="O137" s="1"/>
  <c r="W137"/>
  <c r="V137"/>
  <c r="T137"/>
  <c r="S137"/>
  <c r="AA136"/>
  <c r="S136" s="1"/>
  <c r="Z136"/>
  <c r="W136"/>
  <c r="V136"/>
  <c r="T136"/>
  <c r="O136"/>
  <c r="AA135"/>
  <c r="Z135"/>
  <c r="O135" s="1"/>
  <c r="W135"/>
  <c r="V135"/>
  <c r="T135"/>
  <c r="S135"/>
  <c r="AA134"/>
  <c r="S134" s="1"/>
  <c r="Z134"/>
  <c r="W134"/>
  <c r="V134"/>
  <c r="T134"/>
  <c r="O134"/>
  <c r="AA133"/>
  <c r="Z133"/>
  <c r="O133" s="1"/>
  <c r="W133"/>
  <c r="V133"/>
  <c r="T133"/>
  <c r="S133"/>
  <c r="AA132"/>
  <c r="S132" s="1"/>
  <c r="Z132"/>
  <c r="W132"/>
  <c r="V132"/>
  <c r="T132"/>
  <c r="O132"/>
  <c r="AA131"/>
  <c r="Z131"/>
  <c r="O131" s="1"/>
  <c r="W131"/>
  <c r="V131"/>
  <c r="T131"/>
  <c r="S131"/>
  <c r="AA130"/>
  <c r="S130" s="1"/>
  <c r="Z130"/>
  <c r="W130"/>
  <c r="V130"/>
  <c r="T130"/>
  <c r="O130"/>
  <c r="AA129"/>
  <c r="Z129"/>
  <c r="O129" s="1"/>
  <c r="W129"/>
  <c r="V129"/>
  <c r="T129"/>
  <c r="S129"/>
  <c r="AA128"/>
  <c r="S128" s="1"/>
  <c r="Z128"/>
  <c r="W128"/>
  <c r="V128"/>
  <c r="T128"/>
  <c r="O128"/>
  <c r="AA127"/>
  <c r="Z127"/>
  <c r="O127" s="1"/>
  <c r="W127"/>
  <c r="V127"/>
  <c r="T127"/>
  <c r="S127"/>
  <c r="AA126"/>
  <c r="S126" s="1"/>
  <c r="Z126"/>
  <c r="W126"/>
  <c r="V126"/>
  <c r="T126"/>
  <c r="O126"/>
  <c r="AA125"/>
  <c r="Z125"/>
  <c r="O125" s="1"/>
  <c r="W125"/>
  <c r="V125"/>
  <c r="T125"/>
  <c r="S125"/>
  <c r="AA124"/>
  <c r="S124" s="1"/>
  <c r="Z124"/>
  <c r="W124"/>
  <c r="V124"/>
  <c r="T124"/>
  <c r="O124"/>
  <c r="AA123"/>
  <c r="Z123"/>
  <c r="O123" s="1"/>
  <c r="W123"/>
  <c r="V123"/>
  <c r="T123"/>
  <c r="S123"/>
  <c r="AA122"/>
  <c r="S122" s="1"/>
  <c r="Z122"/>
  <c r="W122"/>
  <c r="V122"/>
  <c r="T122"/>
  <c r="O122"/>
  <c r="AA121"/>
  <c r="Z121"/>
  <c r="O121" s="1"/>
  <c r="W121"/>
  <c r="V121"/>
  <c r="T121"/>
  <c r="S121"/>
  <c r="AA120"/>
  <c r="S120" s="1"/>
  <c r="Z120"/>
  <c r="W120"/>
  <c r="V120"/>
  <c r="T120"/>
  <c r="O120"/>
  <c r="AA119"/>
  <c r="Z119"/>
  <c r="O119" s="1"/>
  <c r="W119"/>
  <c r="V119"/>
  <c r="T119"/>
  <c r="S119"/>
  <c r="AA118"/>
  <c r="S118" s="1"/>
  <c r="Z118"/>
  <c r="W118"/>
  <c r="V118"/>
  <c r="T118"/>
  <c r="O118"/>
  <c r="AA117"/>
  <c r="Z117"/>
  <c r="O117" s="1"/>
  <c r="W117"/>
  <c r="V117"/>
  <c r="T117"/>
  <c r="S117"/>
  <c r="AA116"/>
  <c r="S116" s="1"/>
  <c r="Z116"/>
  <c r="W116"/>
  <c r="V116"/>
  <c r="T116"/>
  <c r="O116"/>
  <c r="AA115"/>
  <c r="Z115"/>
  <c r="O115" s="1"/>
  <c r="W115"/>
  <c r="V115"/>
  <c r="T115"/>
  <c r="S115"/>
  <c r="AA114"/>
  <c r="S114" s="1"/>
  <c r="Z114"/>
  <c r="W114"/>
  <c r="V114"/>
  <c r="T114"/>
  <c r="O114"/>
  <c r="AA113"/>
  <c r="Z113"/>
  <c r="O113" s="1"/>
  <c r="W113"/>
  <c r="V113"/>
  <c r="T113"/>
  <c r="S113"/>
  <c r="AA112"/>
  <c r="S112" s="1"/>
  <c r="Z112"/>
  <c r="W112"/>
  <c r="V112"/>
  <c r="T112"/>
  <c r="O112"/>
  <c r="AA111"/>
  <c r="Z111"/>
  <c r="O111" s="1"/>
  <c r="W111"/>
  <c r="V111"/>
  <c r="T111"/>
  <c r="S111"/>
  <c r="AA110"/>
  <c r="S110" s="1"/>
  <c r="Z110"/>
  <c r="W110"/>
  <c r="V110"/>
  <c r="T110"/>
  <c r="O110"/>
  <c r="AA109"/>
  <c r="Z109"/>
  <c r="O109" s="1"/>
  <c r="W109"/>
  <c r="V109"/>
  <c r="T109"/>
  <c r="S109"/>
  <c r="AA108"/>
  <c r="S108" s="1"/>
  <c r="Z108"/>
  <c r="W108"/>
  <c r="V108"/>
  <c r="T108"/>
  <c r="O108"/>
  <c r="AA107"/>
  <c r="Z107"/>
  <c r="O107" s="1"/>
  <c r="W107"/>
  <c r="V107"/>
  <c r="T107"/>
  <c r="S107"/>
  <c r="AA106"/>
  <c r="S106" s="1"/>
  <c r="Z106"/>
  <c r="W106"/>
  <c r="V106"/>
  <c r="T106"/>
  <c r="O106"/>
  <c r="AA105"/>
  <c r="Z105"/>
  <c r="O105" s="1"/>
  <c r="W105"/>
  <c r="V105"/>
  <c r="T105"/>
  <c r="S105"/>
  <c r="AA104"/>
  <c r="S104" s="1"/>
  <c r="Z104"/>
  <c r="W104"/>
  <c r="V104"/>
  <c r="T104"/>
  <c r="O104"/>
  <c r="AA103"/>
  <c r="Z103"/>
  <c r="O103" s="1"/>
  <c r="W103"/>
  <c r="V103"/>
  <c r="T103"/>
  <c r="S103"/>
  <c r="AA102"/>
  <c r="S102" s="1"/>
  <c r="Z102"/>
  <c r="W102"/>
  <c r="V102"/>
  <c r="T102"/>
  <c r="O102"/>
  <c r="AA101"/>
  <c r="Z101"/>
  <c r="O101" s="1"/>
  <c r="W101"/>
  <c r="V101"/>
  <c r="T101"/>
  <c r="S101"/>
  <c r="AA100"/>
  <c r="S100" s="1"/>
  <c r="Z100"/>
  <c r="W100"/>
  <c r="V100"/>
  <c r="T100"/>
  <c r="O100"/>
  <c r="AA99"/>
  <c r="Z99"/>
  <c r="O99" s="1"/>
  <c r="W99"/>
  <c r="V99"/>
  <c r="T99"/>
  <c r="S99"/>
  <c r="AA98"/>
  <c r="S98" s="1"/>
  <c r="Z98"/>
  <c r="W98"/>
  <c r="V98"/>
  <c r="T98"/>
  <c r="O98"/>
  <c r="AA97"/>
  <c r="Z97"/>
  <c r="O97" s="1"/>
  <c r="W97"/>
  <c r="V97"/>
  <c r="T97"/>
  <c r="S97"/>
  <c r="AA96"/>
  <c r="S96" s="1"/>
  <c r="Z96"/>
  <c r="W96"/>
  <c r="V96"/>
  <c r="T96"/>
  <c r="O96"/>
  <c r="AA95"/>
  <c r="Z95"/>
  <c r="O95" s="1"/>
  <c r="W95"/>
  <c r="V95"/>
  <c r="T95"/>
  <c r="S95"/>
  <c r="AA94"/>
  <c r="S94" s="1"/>
  <c r="Z94"/>
  <c r="W94"/>
  <c r="V94"/>
  <c r="T94"/>
  <c r="O94"/>
  <c r="AA93"/>
  <c r="Z93"/>
  <c r="O93" s="1"/>
  <c r="W93"/>
  <c r="V93"/>
  <c r="T93"/>
  <c r="S93"/>
  <c r="AA92"/>
  <c r="S92" s="1"/>
  <c r="Z92"/>
  <c r="W92"/>
  <c r="V92"/>
  <c r="T92"/>
  <c r="O92"/>
  <c r="AA91"/>
  <c r="Z91"/>
  <c r="O91" s="1"/>
  <c r="W91"/>
  <c r="V91"/>
  <c r="T91"/>
  <c r="S91"/>
  <c r="AA90"/>
  <c r="S90" s="1"/>
  <c r="Z90"/>
  <c r="W90"/>
  <c r="V90"/>
  <c r="T90"/>
  <c r="O90"/>
  <c r="AA89"/>
  <c r="Z89"/>
  <c r="O89" s="1"/>
  <c r="W89"/>
  <c r="V89"/>
  <c r="T89"/>
  <c r="S89"/>
  <c r="AA88"/>
  <c r="S88" s="1"/>
  <c r="Z88"/>
  <c r="W88"/>
  <c r="V88"/>
  <c r="T88"/>
  <c r="O88"/>
  <c r="AA87"/>
  <c r="Z87"/>
  <c r="O87" s="1"/>
  <c r="W87"/>
  <c r="V87"/>
  <c r="T87"/>
  <c r="S87"/>
  <c r="AA86"/>
  <c r="S86" s="1"/>
  <c r="Z86"/>
  <c r="W86"/>
  <c r="V86"/>
  <c r="T86"/>
  <c r="O86"/>
  <c r="AA85"/>
  <c r="Z85"/>
  <c r="O85" s="1"/>
  <c r="W85"/>
  <c r="V85"/>
  <c r="T85"/>
  <c r="S85"/>
  <c r="AA84"/>
  <c r="S84" s="1"/>
  <c r="Z84"/>
  <c r="W84"/>
  <c r="V84"/>
  <c r="T84"/>
  <c r="O84"/>
  <c r="AA83"/>
  <c r="Z83"/>
  <c r="O83" s="1"/>
  <c r="W83"/>
  <c r="V83"/>
  <c r="T83"/>
  <c r="S83"/>
  <c r="AA82"/>
  <c r="S82" s="1"/>
  <c r="Z82"/>
  <c r="W82"/>
  <c r="V82"/>
  <c r="T82"/>
  <c r="O82"/>
  <c r="AA81"/>
  <c r="Z81"/>
  <c r="O81" s="1"/>
  <c r="W81"/>
  <c r="V81"/>
  <c r="T81"/>
  <c r="S81"/>
  <c r="AA80"/>
  <c r="S80" s="1"/>
  <c r="Z80"/>
  <c r="W80"/>
  <c r="V80"/>
  <c r="T80"/>
  <c r="O80"/>
  <c r="AA79"/>
  <c r="Z79"/>
  <c r="O79" s="1"/>
  <c r="W79"/>
  <c r="V79"/>
  <c r="T79"/>
  <c r="S79"/>
  <c r="AA78"/>
  <c r="S78" s="1"/>
  <c r="Z78"/>
  <c r="W78"/>
  <c r="V78"/>
  <c r="T78"/>
  <c r="O78"/>
  <c r="AA77"/>
  <c r="Z77"/>
  <c r="O77" s="1"/>
  <c r="W77"/>
  <c r="V77"/>
  <c r="T77"/>
  <c r="S77"/>
  <c r="AA76"/>
  <c r="S76" s="1"/>
  <c r="Z76"/>
  <c r="W76"/>
  <c r="V76"/>
  <c r="T76"/>
  <c r="O76"/>
  <c r="AA75"/>
  <c r="Z75"/>
  <c r="O75" s="1"/>
  <c r="W75"/>
  <c r="V75"/>
  <c r="T75"/>
  <c r="S75"/>
  <c r="AA74"/>
  <c r="S74" s="1"/>
  <c r="Z74"/>
  <c r="W74"/>
  <c r="V74"/>
  <c r="T74"/>
  <c r="O74"/>
  <c r="AA73"/>
  <c r="Z73"/>
  <c r="O73" s="1"/>
  <c r="W73"/>
  <c r="V73"/>
  <c r="T73"/>
  <c r="S73"/>
  <c r="AA72"/>
  <c r="S72" s="1"/>
  <c r="Z72"/>
  <c r="W72"/>
  <c r="V72"/>
  <c r="T72"/>
  <c r="O72"/>
  <c r="AA71"/>
  <c r="Z71"/>
  <c r="O71" s="1"/>
  <c r="W71"/>
  <c r="V71"/>
  <c r="T71"/>
  <c r="S71"/>
  <c r="AA70"/>
  <c r="S70" s="1"/>
  <c r="Z70"/>
  <c r="W70"/>
  <c r="V70"/>
  <c r="T70"/>
  <c r="O70"/>
  <c r="AA69"/>
  <c r="Z69"/>
  <c r="O69" s="1"/>
  <c r="W69"/>
  <c r="V69"/>
  <c r="T69"/>
  <c r="S69"/>
  <c r="AA68"/>
  <c r="S68" s="1"/>
  <c r="Z68"/>
  <c r="W68"/>
  <c r="V68"/>
  <c r="T68"/>
  <c r="O68"/>
  <c r="AA67"/>
  <c r="Z67"/>
  <c r="O67" s="1"/>
  <c r="W67"/>
  <c r="V67"/>
  <c r="T67"/>
  <c r="S67"/>
  <c r="AA66"/>
  <c r="S66" s="1"/>
  <c r="Z66"/>
  <c r="W66"/>
  <c r="V66"/>
  <c r="T66"/>
  <c r="O66"/>
  <c r="AA65"/>
  <c r="Z65"/>
  <c r="O65" s="1"/>
  <c r="W65"/>
  <c r="V65"/>
  <c r="T65"/>
  <c r="S65"/>
  <c r="AA64"/>
  <c r="S64" s="1"/>
  <c r="Z64"/>
  <c r="W64"/>
  <c r="V64"/>
  <c r="T64"/>
  <c r="O64"/>
  <c r="AA63"/>
  <c r="Z63"/>
  <c r="O63" s="1"/>
  <c r="W63"/>
  <c r="V63"/>
  <c r="T63"/>
  <c r="S63"/>
  <c r="AA62"/>
  <c r="S62" s="1"/>
  <c r="Z62"/>
  <c r="W62"/>
  <c r="V62"/>
  <c r="T62"/>
  <c r="O62"/>
  <c r="AA61"/>
  <c r="Z61"/>
  <c r="O61" s="1"/>
  <c r="W61"/>
  <c r="V61"/>
  <c r="T61"/>
  <c r="S61"/>
  <c r="AA60"/>
  <c r="S60" s="1"/>
  <c r="Z60"/>
  <c r="W60"/>
  <c r="V60"/>
  <c r="T60"/>
  <c r="O60"/>
  <c r="AA59"/>
  <c r="Z59"/>
  <c r="O59" s="1"/>
  <c r="W59"/>
  <c r="V59"/>
  <c r="T59"/>
  <c r="S59"/>
  <c r="AA58"/>
  <c r="S58" s="1"/>
  <c r="Z58"/>
  <c r="W58"/>
  <c r="V58"/>
  <c r="T58"/>
  <c r="O58"/>
  <c r="AA57"/>
  <c r="Z57"/>
  <c r="O57" s="1"/>
  <c r="W57"/>
  <c r="V57"/>
  <c r="T57"/>
  <c r="S57"/>
  <c r="AA56"/>
  <c r="S56" s="1"/>
  <c r="Z56"/>
  <c r="W56"/>
  <c r="V56"/>
  <c r="T56"/>
  <c r="O56"/>
  <c r="AA55"/>
  <c r="Z55"/>
  <c r="O55" s="1"/>
  <c r="W55"/>
  <c r="V55"/>
  <c r="T55"/>
  <c r="S55"/>
  <c r="AA54"/>
  <c r="S54" s="1"/>
  <c r="Z54"/>
  <c r="W54"/>
  <c r="V54"/>
  <c r="T54"/>
  <c r="O54"/>
  <c r="AA53"/>
  <c r="Z53"/>
  <c r="O53" s="1"/>
  <c r="W53"/>
  <c r="V53"/>
  <c r="T53"/>
  <c r="S53"/>
  <c r="AA52"/>
  <c r="S52" s="1"/>
  <c r="Z52"/>
  <c r="W52"/>
  <c r="V52"/>
  <c r="T52"/>
  <c r="O52"/>
  <c r="AA51"/>
  <c r="Z51"/>
  <c r="O51" s="1"/>
  <c r="W51"/>
  <c r="V51"/>
  <c r="T51"/>
  <c r="S51"/>
  <c r="AA50"/>
  <c r="S50" s="1"/>
  <c r="Z50"/>
  <c r="W50"/>
  <c r="V50"/>
  <c r="T50"/>
  <c r="O50"/>
  <c r="AA49"/>
  <c r="Z49"/>
  <c r="O49" s="1"/>
  <c r="W49"/>
  <c r="V49"/>
  <c r="T49"/>
  <c r="S49"/>
  <c r="AA48"/>
  <c r="S48" s="1"/>
  <c r="Z48"/>
  <c r="W48"/>
  <c r="V48"/>
  <c r="T48"/>
  <c r="O48"/>
  <c r="AA47"/>
  <c r="Z47"/>
  <c r="O47" s="1"/>
  <c r="W47"/>
  <c r="V47"/>
  <c r="T47"/>
  <c r="S47"/>
  <c r="AA46"/>
  <c r="S46" s="1"/>
  <c r="Z46"/>
  <c r="W46"/>
  <c r="V46"/>
  <c r="T46"/>
  <c r="O46"/>
  <c r="AA45"/>
  <c r="Z45"/>
  <c r="O45" s="1"/>
  <c r="W45"/>
  <c r="V45"/>
  <c r="T45"/>
  <c r="S45"/>
  <c r="AA44"/>
  <c r="S44" s="1"/>
  <c r="Z44"/>
  <c r="W44"/>
  <c r="V44"/>
  <c r="T44"/>
  <c r="O44"/>
  <c r="AA43"/>
  <c r="Z43"/>
  <c r="O43" s="1"/>
  <c r="W43"/>
  <c r="V43"/>
  <c r="T43"/>
  <c r="S43"/>
  <c r="AA42"/>
  <c r="S42" s="1"/>
  <c r="Z42"/>
  <c r="W42"/>
  <c r="V42"/>
  <c r="T42"/>
  <c r="O42"/>
  <c r="AA41"/>
  <c r="Z41"/>
  <c r="O41" s="1"/>
  <c r="W41"/>
  <c r="V41"/>
  <c r="T41"/>
  <c r="S41"/>
  <c r="AA40"/>
  <c r="S40" s="1"/>
  <c r="Z40"/>
  <c r="W40"/>
  <c r="V40"/>
  <c r="T40"/>
  <c r="O40"/>
  <c r="AA39"/>
  <c r="Z39"/>
  <c r="O39" s="1"/>
  <c r="W39"/>
  <c r="V39"/>
  <c r="T39"/>
  <c r="S39"/>
  <c r="AA38"/>
  <c r="S38" s="1"/>
  <c r="Z38"/>
  <c r="W38"/>
  <c r="V38"/>
  <c r="T38"/>
  <c r="O38"/>
  <c r="AA37"/>
  <c r="Z37"/>
  <c r="W37"/>
  <c r="V37"/>
  <c r="T37"/>
  <c r="S37"/>
  <c r="O37"/>
  <c r="AA36"/>
  <c r="S36" s="1"/>
  <c r="Z36"/>
  <c r="W36"/>
  <c r="V36"/>
  <c r="T36"/>
  <c r="O36"/>
  <c r="AA35"/>
  <c r="S35" s="1"/>
  <c r="Z35"/>
  <c r="O35" s="1"/>
  <c r="W35"/>
  <c r="V35"/>
  <c r="T35"/>
  <c r="AA34"/>
  <c r="Z34"/>
  <c r="O34" s="1"/>
  <c r="W34"/>
  <c r="V34"/>
  <c r="T34"/>
  <c r="S34"/>
  <c r="AA33"/>
  <c r="Z33"/>
  <c r="W33"/>
  <c r="V33"/>
  <c r="T33"/>
  <c r="S33"/>
  <c r="O33"/>
  <c r="AA32"/>
  <c r="S32" s="1"/>
  <c r="Z32"/>
  <c r="W32"/>
  <c r="V32"/>
  <c r="T32"/>
  <c r="O32"/>
  <c r="AA31"/>
  <c r="S31" s="1"/>
  <c r="Z31"/>
  <c r="O31" s="1"/>
  <c r="W31"/>
  <c r="V31"/>
  <c r="T31"/>
  <c r="AA30"/>
  <c r="Z30"/>
  <c r="O30" s="1"/>
  <c r="W30"/>
  <c r="V30"/>
  <c r="T30"/>
  <c r="S30"/>
  <c r="AA29"/>
  <c r="Z29"/>
  <c r="W29"/>
  <c r="V29"/>
  <c r="T29"/>
  <c r="S29"/>
  <c r="O29"/>
  <c r="AA28"/>
  <c r="S28" s="1"/>
  <c r="Z28"/>
  <c r="W28"/>
  <c r="V28"/>
  <c r="T28"/>
  <c r="O28"/>
  <c r="AA27"/>
  <c r="S27" s="1"/>
  <c r="Z27"/>
  <c r="O27" s="1"/>
  <c r="W27"/>
  <c r="V27"/>
  <c r="T27"/>
  <c r="AA26"/>
  <c r="Z26"/>
  <c r="O26" s="1"/>
  <c r="W26"/>
  <c r="V26"/>
  <c r="T26"/>
  <c r="S26"/>
  <c r="AA25"/>
  <c r="Z25"/>
  <c r="W25"/>
  <c r="V25"/>
  <c r="T25"/>
  <c r="S25"/>
  <c r="O25"/>
  <c r="AA24"/>
  <c r="S24" s="1"/>
  <c r="Z24"/>
  <c r="W24"/>
  <c r="V24"/>
  <c r="T24"/>
  <c r="O24"/>
  <c r="AA23"/>
  <c r="S23" s="1"/>
  <c r="Z23"/>
  <c r="O23" s="1"/>
  <c r="W23"/>
  <c r="V23"/>
  <c r="T23"/>
  <c r="AA22"/>
  <c r="Z22"/>
  <c r="O22" s="1"/>
  <c r="W22"/>
  <c r="V22"/>
  <c r="T22"/>
  <c r="S22"/>
  <c r="AA21"/>
  <c r="Z21"/>
  <c r="W21"/>
  <c r="V21"/>
  <c r="T21"/>
  <c r="S21"/>
  <c r="O21"/>
  <c r="AA20"/>
  <c r="S20" s="1"/>
  <c r="Z20"/>
  <c r="W20"/>
  <c r="V20"/>
  <c r="T20"/>
  <c r="O20"/>
  <c r="AA19"/>
  <c r="S19" s="1"/>
  <c r="Z19"/>
  <c r="O19" s="1"/>
  <c r="W19"/>
  <c r="V19"/>
  <c r="T19"/>
  <c r="AA18"/>
  <c r="Z18"/>
  <c r="O18" s="1"/>
  <c r="W18"/>
  <c r="V18"/>
  <c r="T18"/>
  <c r="S18"/>
  <c r="AA17"/>
  <c r="Z17"/>
  <c r="W17"/>
  <c r="V17"/>
  <c r="T17"/>
  <c r="S17"/>
  <c r="O17"/>
  <c r="AA16"/>
  <c r="S16" s="1"/>
  <c r="Z16"/>
  <c r="W16"/>
  <c r="V16"/>
  <c r="T16"/>
  <c r="O16"/>
  <c r="AA15"/>
  <c r="S15" s="1"/>
  <c r="Z15"/>
  <c r="O15" s="1"/>
  <c r="W15"/>
  <c r="V15"/>
  <c r="T15"/>
  <c r="AA14"/>
  <c r="Z14"/>
  <c r="O14" s="1"/>
  <c r="W14"/>
  <c r="V14"/>
  <c r="T14"/>
  <c r="S14"/>
  <c r="AA13"/>
  <c r="Z13"/>
  <c r="W13"/>
  <c r="V13"/>
  <c r="T13"/>
  <c r="S13"/>
  <c r="O13"/>
  <c r="AA12"/>
  <c r="S12" s="1"/>
  <c r="Z12"/>
  <c r="O12" s="1"/>
  <c r="T12" s="1"/>
  <c r="W12" s="1"/>
  <c r="V12"/>
  <c r="AA11"/>
  <c r="S11" s="1"/>
  <c r="T11" s="1"/>
  <c r="W11" s="1"/>
  <c r="Z11"/>
  <c r="V11"/>
  <c r="AA10"/>
  <c r="S10" s="1"/>
  <c r="T10" s="1"/>
  <c r="W10" s="1"/>
  <c r="Z10"/>
  <c r="V10"/>
  <c r="AA9"/>
  <c r="Z9"/>
  <c r="V9"/>
  <c r="S9"/>
  <c r="T9" s="1"/>
  <c r="W9" s="1"/>
  <c r="AA8"/>
  <c r="S8" s="1"/>
  <c r="T8" s="1"/>
  <c r="W8" s="1"/>
  <c r="Z8"/>
  <c r="V8"/>
  <c r="AA7"/>
  <c r="S7" s="1"/>
  <c r="Z7"/>
  <c r="V7"/>
  <c r="Z10" i="3"/>
  <c r="AA10"/>
  <c r="Z11"/>
  <c r="AA11"/>
  <c r="S11" s="1"/>
  <c r="Z12"/>
  <c r="AA12"/>
  <c r="Z13"/>
  <c r="AA13"/>
  <c r="S13" s="1"/>
  <c r="Z14"/>
  <c r="AA14"/>
  <c r="Z15"/>
  <c r="AA15"/>
  <c r="S15" s="1"/>
  <c r="Z16"/>
  <c r="AA16"/>
  <c r="Z17"/>
  <c r="AA17"/>
  <c r="S17" s="1"/>
  <c r="Z18"/>
  <c r="AA18"/>
  <c r="Z19"/>
  <c r="AA19"/>
  <c r="S19" s="1"/>
  <c r="Z20"/>
  <c r="AA20"/>
  <c r="Z21"/>
  <c r="AA21"/>
  <c r="S21" s="1"/>
  <c r="Z22"/>
  <c r="AA22"/>
  <c r="Z23"/>
  <c r="AA23"/>
  <c r="S23" s="1"/>
  <c r="Z24"/>
  <c r="AA24"/>
  <c r="Z25"/>
  <c r="AA25"/>
  <c r="S25" s="1"/>
  <c r="Z26"/>
  <c r="AA26"/>
  <c r="Z27"/>
  <c r="AA27"/>
  <c r="S27" s="1"/>
  <c r="Z28"/>
  <c r="AA28"/>
  <c r="Z29"/>
  <c r="AA29"/>
  <c r="S29" s="1"/>
  <c r="Z30"/>
  <c r="AA30"/>
  <c r="Z31"/>
  <c r="AA31"/>
  <c r="S31" s="1"/>
  <c r="Z32"/>
  <c r="AA32"/>
  <c r="Z33"/>
  <c r="AA33"/>
  <c r="S33" s="1"/>
  <c r="Z34"/>
  <c r="AA34"/>
  <c r="Z35"/>
  <c r="AA35"/>
  <c r="S35" s="1"/>
  <c r="Z36"/>
  <c r="AA36"/>
  <c r="Z37"/>
  <c r="AA37"/>
  <c r="S37" s="1"/>
  <c r="Z38"/>
  <c r="AA38"/>
  <c r="Z39"/>
  <c r="AA39"/>
  <c r="S39" s="1"/>
  <c r="Z40"/>
  <c r="AA40"/>
  <c r="Z41"/>
  <c r="AA41"/>
  <c r="S41" s="1"/>
  <c r="Z42"/>
  <c r="AA42"/>
  <c r="Z43"/>
  <c r="AA43"/>
  <c r="S43" s="1"/>
  <c r="Z44"/>
  <c r="AA44"/>
  <c r="Z45"/>
  <c r="AA45"/>
  <c r="S45" s="1"/>
  <c r="Z46"/>
  <c r="AA46"/>
  <c r="Z47"/>
  <c r="AA47"/>
  <c r="S47" s="1"/>
  <c r="Z48"/>
  <c r="AA48"/>
  <c r="Z49"/>
  <c r="AA49"/>
  <c r="S49" s="1"/>
  <c r="Z50"/>
  <c r="AA50"/>
  <c r="Z51"/>
  <c r="AA51"/>
  <c r="S51" s="1"/>
  <c r="Z52"/>
  <c r="AA52"/>
  <c r="Z53"/>
  <c r="AA53"/>
  <c r="S53" s="1"/>
  <c r="Z54"/>
  <c r="AA54"/>
  <c r="Z55"/>
  <c r="AA55"/>
  <c r="S55" s="1"/>
  <c r="Z56"/>
  <c r="AA56"/>
  <c r="Z57"/>
  <c r="AA57"/>
  <c r="S57" s="1"/>
  <c r="Z58"/>
  <c r="AA58"/>
  <c r="Z59"/>
  <c r="AA59"/>
  <c r="S59" s="1"/>
  <c r="Z60"/>
  <c r="AA60"/>
  <c r="Z61"/>
  <c r="AA61"/>
  <c r="S61" s="1"/>
  <c r="Z62"/>
  <c r="AA62"/>
  <c r="Z63"/>
  <c r="AA63"/>
  <c r="S63" s="1"/>
  <c r="Z64"/>
  <c r="AA64"/>
  <c r="Z65"/>
  <c r="AA65"/>
  <c r="S65" s="1"/>
  <c r="Z66"/>
  <c r="AA66"/>
  <c r="Z67"/>
  <c r="AA67"/>
  <c r="S67" s="1"/>
  <c r="Z68"/>
  <c r="AA68"/>
  <c r="Z69"/>
  <c r="AA69"/>
  <c r="S69" s="1"/>
  <c r="Z70"/>
  <c r="AA70"/>
  <c r="Z71"/>
  <c r="AA71"/>
  <c r="S71" s="1"/>
  <c r="Z72"/>
  <c r="AA72"/>
  <c r="Z73"/>
  <c r="AA73"/>
  <c r="S73" s="1"/>
  <c r="Z74"/>
  <c r="AA74"/>
  <c r="Z75"/>
  <c r="AA75"/>
  <c r="S75" s="1"/>
  <c r="Z76"/>
  <c r="AA76"/>
  <c r="Z77"/>
  <c r="AA77"/>
  <c r="S77" s="1"/>
  <c r="Z78"/>
  <c r="AA78"/>
  <c r="Z79"/>
  <c r="AA79"/>
  <c r="S79" s="1"/>
  <c r="Z80"/>
  <c r="AA80"/>
  <c r="Z81"/>
  <c r="AA81"/>
  <c r="S81" s="1"/>
  <c r="Z82"/>
  <c r="AA82"/>
  <c r="Z83"/>
  <c r="AA83"/>
  <c r="S83" s="1"/>
  <c r="Z84"/>
  <c r="AA84"/>
  <c r="Z85"/>
  <c r="AA85"/>
  <c r="S85" s="1"/>
  <c r="Z86"/>
  <c r="AA86"/>
  <c r="Z87"/>
  <c r="AA87"/>
  <c r="S87" s="1"/>
  <c r="Z88"/>
  <c r="AA88"/>
  <c r="Z89"/>
  <c r="AA89"/>
  <c r="S89" s="1"/>
  <c r="Z90"/>
  <c r="AA90"/>
  <c r="Z91"/>
  <c r="AA91"/>
  <c r="S91" s="1"/>
  <c r="Z92"/>
  <c r="AA92"/>
  <c r="Z93"/>
  <c r="AA93"/>
  <c r="S93" s="1"/>
  <c r="Z94"/>
  <c r="AA94"/>
  <c r="Z95"/>
  <c r="AA95"/>
  <c r="S95" s="1"/>
  <c r="Z96"/>
  <c r="AA96"/>
  <c r="Z97"/>
  <c r="AA97"/>
  <c r="S97" s="1"/>
  <c r="Z98"/>
  <c r="AA98"/>
  <c r="Z99"/>
  <c r="AA99"/>
  <c r="S99" s="1"/>
  <c r="Z100"/>
  <c r="AA100"/>
  <c r="Z101"/>
  <c r="AA101"/>
  <c r="S101" s="1"/>
  <c r="Z102"/>
  <c r="AA102"/>
  <c r="Z103"/>
  <c r="AA103"/>
  <c r="S103" s="1"/>
  <c r="Z104"/>
  <c r="AA104"/>
  <c r="Z105"/>
  <c r="AA105"/>
  <c r="S105" s="1"/>
  <c r="Z106"/>
  <c r="AA106"/>
  <c r="Z107"/>
  <c r="AA107"/>
  <c r="S107" s="1"/>
  <c r="Z108"/>
  <c r="AA108"/>
  <c r="Z109"/>
  <c r="AA109"/>
  <c r="S109" s="1"/>
  <c r="Z110"/>
  <c r="AA110"/>
  <c r="Z111"/>
  <c r="AA111"/>
  <c r="S111" s="1"/>
  <c r="Z112"/>
  <c r="AA112"/>
  <c r="Z113"/>
  <c r="AA113"/>
  <c r="S113" s="1"/>
  <c r="Z114"/>
  <c r="AA114"/>
  <c r="Z115"/>
  <c r="AA115"/>
  <c r="S115" s="1"/>
  <c r="Z116"/>
  <c r="AA116"/>
  <c r="Z117"/>
  <c r="AA117"/>
  <c r="S117" s="1"/>
  <c r="Z118"/>
  <c r="AA118"/>
  <c r="Z119"/>
  <c r="AA119"/>
  <c r="S119" s="1"/>
  <c r="Z120"/>
  <c r="AA120"/>
  <c r="Z121"/>
  <c r="AA121"/>
  <c r="S121" s="1"/>
  <c r="Z122"/>
  <c r="AA122"/>
  <c r="Z123"/>
  <c r="AA123"/>
  <c r="S123" s="1"/>
  <c r="Z124"/>
  <c r="AA124"/>
  <c r="Z125"/>
  <c r="AA125"/>
  <c r="S125" s="1"/>
  <c r="Z126"/>
  <c r="AA126"/>
  <c r="Z127"/>
  <c r="AA127"/>
  <c r="S127" s="1"/>
  <c r="Z128"/>
  <c r="AA128"/>
  <c r="Z129"/>
  <c r="AA129"/>
  <c r="S129" s="1"/>
  <c r="Z130"/>
  <c r="AA130"/>
  <c r="Z131"/>
  <c r="AA131"/>
  <c r="S131" s="1"/>
  <c r="Z132"/>
  <c r="AA132"/>
  <c r="Z133"/>
  <c r="AA133"/>
  <c r="S133" s="1"/>
  <c r="Z134"/>
  <c r="AA134"/>
  <c r="Z135"/>
  <c r="AA135"/>
  <c r="S135" s="1"/>
  <c r="Z136"/>
  <c r="AA136"/>
  <c r="Z137"/>
  <c r="AA137"/>
  <c r="S137" s="1"/>
  <c r="Z138"/>
  <c r="AA138"/>
  <c r="Z139"/>
  <c r="AA139"/>
  <c r="S139" s="1"/>
  <c r="Z140"/>
  <c r="AA140"/>
  <c r="Z141"/>
  <c r="AA141"/>
  <c r="S141" s="1"/>
  <c r="Z142"/>
  <c r="AA142"/>
  <c r="Z143"/>
  <c r="AA143"/>
  <c r="S143" s="1"/>
  <c r="Z144"/>
  <c r="AA144"/>
  <c r="Z145"/>
  <c r="AA145"/>
  <c r="S145" s="1"/>
  <c r="Z146"/>
  <c r="AA146"/>
  <c r="Z147"/>
  <c r="AA147"/>
  <c r="S147" s="1"/>
  <c r="Z148"/>
  <c r="AA148"/>
  <c r="Z149"/>
  <c r="AA149"/>
  <c r="S149" s="1"/>
  <c r="Z150"/>
  <c r="AA150"/>
  <c r="Z151"/>
  <c r="AA151"/>
  <c r="S151" s="1"/>
  <c r="Z152"/>
  <c r="AA152"/>
  <c r="Z153"/>
  <c r="AA153"/>
  <c r="S153" s="1"/>
  <c r="Z154"/>
  <c r="AA154"/>
  <c r="Z155"/>
  <c r="AA155"/>
  <c r="S155" s="1"/>
  <c r="Z156"/>
  <c r="AA156"/>
  <c r="Z157"/>
  <c r="AA157"/>
  <c r="S157" s="1"/>
  <c r="Z158"/>
  <c r="AA158"/>
  <c r="Z159"/>
  <c r="AA159"/>
  <c r="S159" s="1"/>
  <c r="Z160"/>
  <c r="AA160"/>
  <c r="Z161"/>
  <c r="AA161"/>
  <c r="S161" s="1"/>
  <c r="Z162"/>
  <c r="AA162"/>
  <c r="Z163"/>
  <c r="AA163"/>
  <c r="S163" s="1"/>
  <c r="Z164"/>
  <c r="AA164"/>
  <c r="Z165"/>
  <c r="AA165"/>
  <c r="S165" s="1"/>
  <c r="Z166"/>
  <c r="AA166"/>
  <c r="Z167"/>
  <c r="AA167"/>
  <c r="S167" s="1"/>
  <c r="Z168"/>
  <c r="AA168"/>
  <c r="Z169"/>
  <c r="AA169"/>
  <c r="S169" s="1"/>
  <c r="Z170"/>
  <c r="AA170"/>
  <c r="Z171"/>
  <c r="AA171"/>
  <c r="S171" s="1"/>
  <c r="Z172"/>
  <c r="AA172"/>
  <c r="Z173"/>
  <c r="AA173"/>
  <c r="S173" s="1"/>
  <c r="Z174"/>
  <c r="AA174"/>
  <c r="Z175"/>
  <c r="AA175"/>
  <c r="S175" s="1"/>
  <c r="Z176"/>
  <c r="AA176"/>
  <c r="Z177"/>
  <c r="AA177"/>
  <c r="S177" s="1"/>
  <c r="Z178"/>
  <c r="AA178"/>
  <c r="Z179"/>
  <c r="AA179"/>
  <c r="S179" s="1"/>
  <c r="Z180"/>
  <c r="AA180"/>
  <c r="Z181"/>
  <c r="AA181"/>
  <c r="S181" s="1"/>
  <c r="Z182"/>
  <c r="AA182"/>
  <c r="Z183"/>
  <c r="AA183"/>
  <c r="S183" s="1"/>
  <c r="Z184"/>
  <c r="AA184"/>
  <c r="Z185"/>
  <c r="AA185"/>
  <c r="S185" s="1"/>
  <c r="T185" s="1"/>
  <c r="W185" s="1"/>
  <c r="Z186"/>
  <c r="AA186"/>
  <c r="Z187"/>
  <c r="AA187"/>
  <c r="S187" s="1"/>
  <c r="T187" s="1"/>
  <c r="W187" s="1"/>
  <c r="Z188"/>
  <c r="AA188"/>
  <c r="Z189"/>
  <c r="AA189"/>
  <c r="S189" s="1"/>
  <c r="Z190"/>
  <c r="AA190"/>
  <c r="Z191"/>
  <c r="AA191"/>
  <c r="S191" s="1"/>
  <c r="Z192"/>
  <c r="AA192"/>
  <c r="Z193"/>
  <c r="AA193"/>
  <c r="S193" s="1"/>
  <c r="Z194"/>
  <c r="AA194"/>
  <c r="Z195"/>
  <c r="AA195"/>
  <c r="S195" s="1"/>
  <c r="Z196"/>
  <c r="AA196"/>
  <c r="Z197"/>
  <c r="AA197"/>
  <c r="S197" s="1"/>
  <c r="Z198"/>
  <c r="AA198"/>
  <c r="Z199"/>
  <c r="AA199"/>
  <c r="S199" s="1"/>
  <c r="Z200"/>
  <c r="AA200"/>
  <c r="Z201"/>
  <c r="AA201"/>
  <c r="S201" s="1"/>
  <c r="Z202"/>
  <c r="AA202"/>
  <c r="Z203"/>
  <c r="AA203"/>
  <c r="S203" s="1"/>
  <c r="Z204"/>
  <c r="AA204"/>
  <c r="Z205"/>
  <c r="AA205"/>
  <c r="S205" s="1"/>
  <c r="Z206"/>
  <c r="AA206"/>
  <c r="Z207"/>
  <c r="AA207"/>
  <c r="S207" s="1"/>
  <c r="O185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O134"/>
  <c r="O135"/>
  <c r="O136"/>
  <c r="O137"/>
  <c r="O138"/>
  <c r="O139"/>
  <c r="O140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59"/>
  <c r="O160"/>
  <c r="O161"/>
  <c r="O162"/>
  <c r="O163"/>
  <c r="O164"/>
  <c r="O165"/>
  <c r="O166"/>
  <c r="O167"/>
  <c r="O168"/>
  <c r="O169"/>
  <c r="O170"/>
  <c r="O171"/>
  <c r="O172"/>
  <c r="O173"/>
  <c r="O174"/>
  <c r="O175"/>
  <c r="O176"/>
  <c r="O177"/>
  <c r="O178"/>
  <c r="O179"/>
  <c r="O180"/>
  <c r="O181"/>
  <c r="O182"/>
  <c r="O183"/>
  <c r="O184"/>
  <c r="O186"/>
  <c r="O187"/>
  <c r="O188"/>
  <c r="O189"/>
  <c r="O190"/>
  <c r="O191"/>
  <c r="O192"/>
  <c r="O193"/>
  <c r="O194"/>
  <c r="O195"/>
  <c r="O196"/>
  <c r="O197"/>
  <c r="O198"/>
  <c r="O199"/>
  <c r="O200"/>
  <c r="O201"/>
  <c r="O202"/>
  <c r="O203"/>
  <c r="O204"/>
  <c r="O205"/>
  <c r="O206"/>
  <c r="O207"/>
  <c r="S10"/>
  <c r="T10"/>
  <c r="V10"/>
  <c r="W10"/>
  <c r="T11"/>
  <c r="V11"/>
  <c r="W11"/>
  <c r="S12"/>
  <c r="T12"/>
  <c r="V12"/>
  <c r="W12"/>
  <c r="T13"/>
  <c r="V13"/>
  <c r="W13"/>
  <c r="S14"/>
  <c r="T14"/>
  <c r="V14"/>
  <c r="W14"/>
  <c r="T15"/>
  <c r="V15"/>
  <c r="W15"/>
  <c r="S16"/>
  <c r="T16"/>
  <c r="V16"/>
  <c r="W16"/>
  <c r="T17"/>
  <c r="V17"/>
  <c r="W17"/>
  <c r="S18"/>
  <c r="T18"/>
  <c r="V18"/>
  <c r="W18"/>
  <c r="T19"/>
  <c r="V19"/>
  <c r="W19"/>
  <c r="S20"/>
  <c r="T20"/>
  <c r="V20"/>
  <c r="W20"/>
  <c r="T21"/>
  <c r="V21"/>
  <c r="W21"/>
  <c r="S22"/>
  <c r="T22"/>
  <c r="V22"/>
  <c r="W22"/>
  <c r="T23"/>
  <c r="V23"/>
  <c r="W23"/>
  <c r="S24"/>
  <c r="T24"/>
  <c r="V24"/>
  <c r="W24"/>
  <c r="T25"/>
  <c r="V25"/>
  <c r="W25"/>
  <c r="S26"/>
  <c r="T26"/>
  <c r="V26"/>
  <c r="W26"/>
  <c r="T27"/>
  <c r="V27"/>
  <c r="W27"/>
  <c r="S28"/>
  <c r="T28"/>
  <c r="V28"/>
  <c r="W28"/>
  <c r="T29"/>
  <c r="V29"/>
  <c r="W29"/>
  <c r="S30"/>
  <c r="T30"/>
  <c r="V30"/>
  <c r="W30"/>
  <c r="T31"/>
  <c r="V31"/>
  <c r="W31"/>
  <c r="S32"/>
  <c r="T32"/>
  <c r="V32"/>
  <c r="W32"/>
  <c r="T33"/>
  <c r="V33"/>
  <c r="W33"/>
  <c r="S34"/>
  <c r="T34"/>
  <c r="V34"/>
  <c r="W34"/>
  <c r="T35"/>
  <c r="V35"/>
  <c r="W35"/>
  <c r="S36"/>
  <c r="T36"/>
  <c r="V36"/>
  <c r="W36"/>
  <c r="T37"/>
  <c r="V37"/>
  <c r="W37"/>
  <c r="S38"/>
  <c r="T38"/>
  <c r="V38"/>
  <c r="W38"/>
  <c r="T39"/>
  <c r="V39"/>
  <c r="W39"/>
  <c r="S40"/>
  <c r="T40"/>
  <c r="V40"/>
  <c r="W40"/>
  <c r="T41"/>
  <c r="V41"/>
  <c r="W41"/>
  <c r="S42"/>
  <c r="T42"/>
  <c r="V42"/>
  <c r="W42"/>
  <c r="T43"/>
  <c r="V43"/>
  <c r="W43"/>
  <c r="S44"/>
  <c r="T44"/>
  <c r="V44"/>
  <c r="W44"/>
  <c r="T45"/>
  <c r="V45"/>
  <c r="W45"/>
  <c r="S46"/>
  <c r="T46"/>
  <c r="V46"/>
  <c r="W46"/>
  <c r="T47"/>
  <c r="V47"/>
  <c r="W47"/>
  <c r="S48"/>
  <c r="T48"/>
  <c r="V48"/>
  <c r="W48"/>
  <c r="T49"/>
  <c r="V49"/>
  <c r="W49"/>
  <c r="S50"/>
  <c r="T50"/>
  <c r="V50"/>
  <c r="W50"/>
  <c r="T51"/>
  <c r="V51"/>
  <c r="W51"/>
  <c r="S52"/>
  <c r="T52"/>
  <c r="V52"/>
  <c r="W52"/>
  <c r="T53"/>
  <c r="V53"/>
  <c r="W53"/>
  <c r="S54"/>
  <c r="T54"/>
  <c r="V54"/>
  <c r="W54"/>
  <c r="T55"/>
  <c r="V55"/>
  <c r="W55"/>
  <c r="S56"/>
  <c r="T56"/>
  <c r="V56"/>
  <c r="W56"/>
  <c r="T57"/>
  <c r="V57"/>
  <c r="W57"/>
  <c r="S58"/>
  <c r="T58"/>
  <c r="V58"/>
  <c r="W58"/>
  <c r="T59"/>
  <c r="V59"/>
  <c r="W59"/>
  <c r="S60"/>
  <c r="T60"/>
  <c r="V60"/>
  <c r="W60"/>
  <c r="T61"/>
  <c r="V61"/>
  <c r="W61"/>
  <c r="S62"/>
  <c r="T62"/>
  <c r="V62"/>
  <c r="W62"/>
  <c r="T63"/>
  <c r="V63"/>
  <c r="W63"/>
  <c r="S64"/>
  <c r="T64"/>
  <c r="V64"/>
  <c r="W64"/>
  <c r="T65"/>
  <c r="V65"/>
  <c r="W65"/>
  <c r="S66"/>
  <c r="T66"/>
  <c r="V66"/>
  <c r="W66"/>
  <c r="T67"/>
  <c r="V67"/>
  <c r="W67"/>
  <c r="S68"/>
  <c r="T68"/>
  <c r="V68"/>
  <c r="W68"/>
  <c r="T69"/>
  <c r="V69"/>
  <c r="W69"/>
  <c r="S70"/>
  <c r="T70"/>
  <c r="V70"/>
  <c r="W70"/>
  <c r="T71"/>
  <c r="V71"/>
  <c r="W71"/>
  <c r="S72"/>
  <c r="T72"/>
  <c r="V72"/>
  <c r="W72"/>
  <c r="T73"/>
  <c r="V73"/>
  <c r="W73"/>
  <c r="S74"/>
  <c r="T74"/>
  <c r="V74"/>
  <c r="W74"/>
  <c r="T75"/>
  <c r="V75"/>
  <c r="W75"/>
  <c r="S76"/>
  <c r="T76"/>
  <c r="V76"/>
  <c r="W76"/>
  <c r="T77"/>
  <c r="V77"/>
  <c r="W77"/>
  <c r="S78"/>
  <c r="T78"/>
  <c r="V78"/>
  <c r="W78"/>
  <c r="T79"/>
  <c r="V79"/>
  <c r="W79"/>
  <c r="S80"/>
  <c r="T80"/>
  <c r="V80"/>
  <c r="W80"/>
  <c r="T81"/>
  <c r="V81"/>
  <c r="W81"/>
  <c r="S82"/>
  <c r="T82"/>
  <c r="V82"/>
  <c r="W82"/>
  <c r="T83"/>
  <c r="V83"/>
  <c r="W83"/>
  <c r="S84"/>
  <c r="T84"/>
  <c r="V84"/>
  <c r="W84"/>
  <c r="T85"/>
  <c r="V85"/>
  <c r="W85"/>
  <c r="S86"/>
  <c r="T86"/>
  <c r="V86"/>
  <c r="W86"/>
  <c r="T87"/>
  <c r="V87"/>
  <c r="W87"/>
  <c r="S88"/>
  <c r="T88"/>
  <c r="V88"/>
  <c r="W88"/>
  <c r="T89"/>
  <c r="V89"/>
  <c r="W89"/>
  <c r="S90"/>
  <c r="T90"/>
  <c r="V90"/>
  <c r="W90"/>
  <c r="T91"/>
  <c r="V91"/>
  <c r="W91"/>
  <c r="S92"/>
  <c r="T92"/>
  <c r="V92"/>
  <c r="W92"/>
  <c r="T93"/>
  <c r="V93"/>
  <c r="W93"/>
  <c r="S94"/>
  <c r="T94"/>
  <c r="V94"/>
  <c r="W94"/>
  <c r="T95"/>
  <c r="V95"/>
  <c r="W95"/>
  <c r="S96"/>
  <c r="T96"/>
  <c r="V96"/>
  <c r="W96"/>
  <c r="T97"/>
  <c r="V97"/>
  <c r="W97"/>
  <c r="S98"/>
  <c r="T98"/>
  <c r="V98"/>
  <c r="W98"/>
  <c r="T99"/>
  <c r="V99"/>
  <c r="W99"/>
  <c r="S100"/>
  <c r="T100"/>
  <c r="V100"/>
  <c r="W100"/>
  <c r="T101"/>
  <c r="V101"/>
  <c r="W101"/>
  <c r="S102"/>
  <c r="T102"/>
  <c r="V102"/>
  <c r="W102"/>
  <c r="T103"/>
  <c r="V103"/>
  <c r="W103"/>
  <c r="S104"/>
  <c r="T104"/>
  <c r="V104"/>
  <c r="W104"/>
  <c r="T105"/>
  <c r="V105"/>
  <c r="W105"/>
  <c r="S106"/>
  <c r="T106"/>
  <c r="V106"/>
  <c r="W106"/>
  <c r="T107"/>
  <c r="V107"/>
  <c r="W107"/>
  <c r="S108"/>
  <c r="T108"/>
  <c r="V108"/>
  <c r="W108"/>
  <c r="T109"/>
  <c r="V109"/>
  <c r="W109"/>
  <c r="S110"/>
  <c r="T110"/>
  <c r="V110"/>
  <c r="W110"/>
  <c r="T111"/>
  <c r="V111"/>
  <c r="W111"/>
  <c r="S112"/>
  <c r="T112"/>
  <c r="V112"/>
  <c r="W112"/>
  <c r="T113"/>
  <c r="V113"/>
  <c r="W113"/>
  <c r="S114"/>
  <c r="T114"/>
  <c r="V114"/>
  <c r="W114"/>
  <c r="T115"/>
  <c r="V115"/>
  <c r="W115"/>
  <c r="S116"/>
  <c r="T116"/>
  <c r="V116"/>
  <c r="W116"/>
  <c r="T117"/>
  <c r="V117"/>
  <c r="W117"/>
  <c r="S118"/>
  <c r="T118"/>
  <c r="V118"/>
  <c r="W118"/>
  <c r="T119"/>
  <c r="V119"/>
  <c r="W119"/>
  <c r="S120"/>
  <c r="T120"/>
  <c r="V120"/>
  <c r="W120"/>
  <c r="T121"/>
  <c r="V121"/>
  <c r="W121"/>
  <c r="S122"/>
  <c r="T122"/>
  <c r="V122"/>
  <c r="W122"/>
  <c r="T123"/>
  <c r="V123"/>
  <c r="W123"/>
  <c r="S124"/>
  <c r="T124"/>
  <c r="V124"/>
  <c r="W124"/>
  <c r="T125"/>
  <c r="V125"/>
  <c r="W125"/>
  <c r="S126"/>
  <c r="T126"/>
  <c r="V126"/>
  <c r="W126"/>
  <c r="T127"/>
  <c r="V127"/>
  <c r="W127"/>
  <c r="S128"/>
  <c r="T128"/>
  <c r="V128"/>
  <c r="W128"/>
  <c r="T129"/>
  <c r="V129"/>
  <c r="W129"/>
  <c r="S130"/>
  <c r="T130"/>
  <c r="V130"/>
  <c r="W130"/>
  <c r="T131"/>
  <c r="V131"/>
  <c r="W131"/>
  <c r="S132"/>
  <c r="T132"/>
  <c r="V132"/>
  <c r="W132"/>
  <c r="T133"/>
  <c r="V133"/>
  <c r="W133"/>
  <c r="S134"/>
  <c r="T134"/>
  <c r="V134"/>
  <c r="W134"/>
  <c r="T135"/>
  <c r="V135"/>
  <c r="W135"/>
  <c r="S136"/>
  <c r="T136"/>
  <c r="V136"/>
  <c r="W136"/>
  <c r="T137"/>
  <c r="V137"/>
  <c r="W137"/>
  <c r="S138"/>
  <c r="T138"/>
  <c r="V138"/>
  <c r="W138"/>
  <c r="T139"/>
  <c r="V139"/>
  <c r="W139"/>
  <c r="S140"/>
  <c r="T140"/>
  <c r="V140"/>
  <c r="W140"/>
  <c r="T141"/>
  <c r="V141"/>
  <c r="W141"/>
  <c r="S142"/>
  <c r="T142"/>
  <c r="V142"/>
  <c r="W142"/>
  <c r="T143"/>
  <c r="V143"/>
  <c r="W143"/>
  <c r="S144"/>
  <c r="T144"/>
  <c r="V144"/>
  <c r="W144"/>
  <c r="T145"/>
  <c r="V145"/>
  <c r="W145"/>
  <c r="S146"/>
  <c r="T146"/>
  <c r="V146"/>
  <c r="W146"/>
  <c r="T147"/>
  <c r="V147"/>
  <c r="W147"/>
  <c r="S148"/>
  <c r="T148"/>
  <c r="V148"/>
  <c r="W148"/>
  <c r="T149"/>
  <c r="V149"/>
  <c r="W149"/>
  <c r="S150"/>
  <c r="T150"/>
  <c r="V150"/>
  <c r="W150"/>
  <c r="T151"/>
  <c r="V151"/>
  <c r="W151"/>
  <c r="S152"/>
  <c r="T152"/>
  <c r="V152"/>
  <c r="W152"/>
  <c r="T153"/>
  <c r="V153"/>
  <c r="W153"/>
  <c r="S154"/>
  <c r="T154"/>
  <c r="V154"/>
  <c r="W154"/>
  <c r="T155"/>
  <c r="V155"/>
  <c r="W155"/>
  <c r="S156"/>
  <c r="T156"/>
  <c r="V156"/>
  <c r="W156"/>
  <c r="T157"/>
  <c r="V157"/>
  <c r="W157"/>
  <c r="S158"/>
  <c r="T158"/>
  <c r="V158"/>
  <c r="W158"/>
  <c r="T159"/>
  <c r="V159"/>
  <c r="W159"/>
  <c r="S160"/>
  <c r="T160"/>
  <c r="V160"/>
  <c r="W160"/>
  <c r="T161"/>
  <c r="V161"/>
  <c r="W161"/>
  <c r="S162"/>
  <c r="T162"/>
  <c r="V162"/>
  <c r="W162"/>
  <c r="T163"/>
  <c r="V163"/>
  <c r="W163"/>
  <c r="S164"/>
  <c r="T164"/>
  <c r="V164"/>
  <c r="W164"/>
  <c r="T165"/>
  <c r="V165"/>
  <c r="W165"/>
  <c r="S166"/>
  <c r="T166"/>
  <c r="V166"/>
  <c r="W166"/>
  <c r="T167"/>
  <c r="V167"/>
  <c r="W167"/>
  <c r="S168"/>
  <c r="T168"/>
  <c r="V168"/>
  <c r="W168"/>
  <c r="T169"/>
  <c r="V169"/>
  <c r="W169"/>
  <c r="S170"/>
  <c r="T170"/>
  <c r="V170"/>
  <c r="W170"/>
  <c r="T171"/>
  <c r="V171"/>
  <c r="W171"/>
  <c r="S172"/>
  <c r="T172"/>
  <c r="V172"/>
  <c r="W172"/>
  <c r="T173"/>
  <c r="V173"/>
  <c r="W173"/>
  <c r="S174"/>
  <c r="T174"/>
  <c r="V174"/>
  <c r="W174"/>
  <c r="T175"/>
  <c r="V175"/>
  <c r="W175"/>
  <c r="S176"/>
  <c r="T176"/>
  <c r="V176"/>
  <c r="W176"/>
  <c r="T177"/>
  <c r="V177"/>
  <c r="W177"/>
  <c r="S178"/>
  <c r="T178"/>
  <c r="V178"/>
  <c r="W178"/>
  <c r="T179"/>
  <c r="V179"/>
  <c r="W179"/>
  <c r="S180"/>
  <c r="T180"/>
  <c r="V180"/>
  <c r="W180"/>
  <c r="T181"/>
  <c r="V181"/>
  <c r="W181"/>
  <c r="S182"/>
  <c r="T182"/>
  <c r="V182"/>
  <c r="W182"/>
  <c r="T183"/>
  <c r="V183"/>
  <c r="W183"/>
  <c r="S184"/>
  <c r="T184"/>
  <c r="V184"/>
  <c r="W184"/>
  <c r="V185"/>
  <c r="S186"/>
  <c r="T186"/>
  <c r="V186"/>
  <c r="W186"/>
  <c r="V187"/>
  <c r="S188"/>
  <c r="T188"/>
  <c r="V188"/>
  <c r="W188"/>
  <c r="T189"/>
  <c r="V189"/>
  <c r="W189"/>
  <c r="S190"/>
  <c r="T190"/>
  <c r="V190"/>
  <c r="W190"/>
  <c r="T191"/>
  <c r="V191"/>
  <c r="W191"/>
  <c r="S192"/>
  <c r="T192"/>
  <c r="V192"/>
  <c r="W192"/>
  <c r="T193"/>
  <c r="V193"/>
  <c r="W193"/>
  <c r="S194"/>
  <c r="T194"/>
  <c r="V194"/>
  <c r="W194"/>
  <c r="T195"/>
  <c r="V195"/>
  <c r="W195"/>
  <c r="S196"/>
  <c r="T196"/>
  <c r="V196"/>
  <c r="W196"/>
  <c r="T197"/>
  <c r="V197"/>
  <c r="W197"/>
  <c r="S198"/>
  <c r="T198"/>
  <c r="V198"/>
  <c r="W198"/>
  <c r="T199"/>
  <c r="V199"/>
  <c r="W199"/>
  <c r="S200"/>
  <c r="T200"/>
  <c r="V200"/>
  <c r="W200"/>
  <c r="T201"/>
  <c r="V201"/>
  <c r="W201"/>
  <c r="S202"/>
  <c r="T202"/>
  <c r="V202"/>
  <c r="W202"/>
  <c r="T203"/>
  <c r="V203"/>
  <c r="W203"/>
  <c r="S204"/>
  <c r="T204"/>
  <c r="V204"/>
  <c r="W204"/>
  <c r="T205"/>
  <c r="V205"/>
  <c r="W205"/>
  <c r="S206"/>
  <c r="T206"/>
  <c r="V206"/>
  <c r="W206"/>
  <c r="T207"/>
  <c r="V207"/>
  <c r="W207"/>
  <c r="V9"/>
  <c r="T157" i="5" l="1"/>
  <c r="W157" s="1"/>
  <c r="T7"/>
  <c r="W7" s="1"/>
  <c r="Z8" i="3"/>
  <c r="O8" s="1"/>
  <c r="AA8"/>
  <c r="S8" s="1"/>
  <c r="Z9"/>
  <c r="O9" s="1"/>
  <c r="AA9"/>
  <c r="S9" s="1"/>
  <c r="V8"/>
  <c r="V7"/>
  <c r="AA7"/>
  <c r="S7" s="1"/>
  <c r="Z7"/>
  <c r="T9" l="1"/>
  <c r="T8"/>
  <c r="T7"/>
  <c r="W9" l="1"/>
  <c r="W8"/>
  <c r="W7" l="1"/>
</calcChain>
</file>

<file path=xl/sharedStrings.xml><?xml version="1.0" encoding="utf-8"?>
<sst xmlns="http://schemas.openxmlformats.org/spreadsheetml/2006/main" count="2189" uniqueCount="154">
  <si>
    <t>NOM - Prénom</t>
  </si>
  <si>
    <t>P.C.</t>
  </si>
  <si>
    <t>TOTAL</t>
  </si>
  <si>
    <t>Serie</t>
  </si>
  <si>
    <t>IWF</t>
  </si>
  <si>
    <t>NAT</t>
  </si>
  <si>
    <t>Pl</t>
  </si>
  <si>
    <t>Catégorie</t>
  </si>
  <si>
    <t>REG</t>
  </si>
  <si>
    <t>Licence</t>
  </si>
  <si>
    <t>CLUB</t>
  </si>
  <si>
    <t>AN</t>
  </si>
  <si>
    <t>ARR</t>
  </si>
  <si>
    <t>EP-J</t>
  </si>
  <si>
    <t>DATE</t>
  </si>
  <si>
    <t>DEBUTANT</t>
  </si>
  <si>
    <t>DEPARTEMENTAL</t>
  </si>
  <si>
    <t>REGIONAL</t>
  </si>
  <si>
    <t>INTERREGIONAL</t>
  </si>
  <si>
    <t>FEDERAL</t>
  </si>
  <si>
    <t>NATIONAL</t>
  </si>
  <si>
    <t>INTERNATIONAL B</t>
  </si>
  <si>
    <t>INTERNATIONAL A</t>
  </si>
  <si>
    <t>OLYMPIQUE</t>
  </si>
  <si>
    <t>MINIME</t>
  </si>
  <si>
    <t>CADET</t>
  </si>
  <si>
    <t>JUNIOR</t>
  </si>
  <si>
    <t>SENIOR</t>
  </si>
  <si>
    <t>CADETTE</t>
  </si>
  <si>
    <t>Genre</t>
  </si>
  <si>
    <t>H</t>
  </si>
  <si>
    <t/>
  </si>
  <si>
    <t>F</t>
  </si>
  <si>
    <t>U15 M49</t>
  </si>
  <si>
    <t>U15 M55</t>
  </si>
  <si>
    <t>U15 M61</t>
  </si>
  <si>
    <t>U15 M67</t>
  </si>
  <si>
    <t>U15 M73</t>
  </si>
  <si>
    <t>U15 M81</t>
  </si>
  <si>
    <t>U15 M89</t>
  </si>
  <si>
    <t>U15 M96</t>
  </si>
  <si>
    <t>U15 M102</t>
  </si>
  <si>
    <t>U15 M&gt;102</t>
  </si>
  <si>
    <t>U17 M49</t>
  </si>
  <si>
    <t>U17 M55</t>
  </si>
  <si>
    <t>U17 M61</t>
  </si>
  <si>
    <t>U17 M67</t>
  </si>
  <si>
    <t>U17 M73</t>
  </si>
  <si>
    <t>U17 M81</t>
  </si>
  <si>
    <t>U17 M89</t>
  </si>
  <si>
    <t>U17 M96</t>
  </si>
  <si>
    <t>U17 M102</t>
  </si>
  <si>
    <t>U17 M&gt;102</t>
  </si>
  <si>
    <t>U20 M55</t>
  </si>
  <si>
    <t>U20 M61</t>
  </si>
  <si>
    <t>U20 M67</t>
  </si>
  <si>
    <t>U20 M73</t>
  </si>
  <si>
    <t>U20 M81</t>
  </si>
  <si>
    <t>U20 M89</t>
  </si>
  <si>
    <t>U20 M96</t>
  </si>
  <si>
    <t>U20 M102</t>
  </si>
  <si>
    <t>U20 M109</t>
  </si>
  <si>
    <t>U20 M&gt;109</t>
  </si>
  <si>
    <t>SE M55</t>
  </si>
  <si>
    <t>SE M61</t>
  </si>
  <si>
    <t>SE M67</t>
  </si>
  <si>
    <t>SE M73</t>
  </si>
  <si>
    <t>SE M81</t>
  </si>
  <si>
    <t>SE M89</t>
  </si>
  <si>
    <t>SE M96</t>
  </si>
  <si>
    <t>SE M102</t>
  </si>
  <si>
    <t>SE M109</t>
  </si>
  <si>
    <t>SE M&gt;109</t>
  </si>
  <si>
    <t>U15 F40</t>
  </si>
  <si>
    <t>U15 F45</t>
  </si>
  <si>
    <t>U15 F49</t>
  </si>
  <si>
    <t>U17 F55</t>
  </si>
  <si>
    <t>U15 F59</t>
  </si>
  <si>
    <t>U15 F64</t>
  </si>
  <si>
    <t>U15 F71</t>
  </si>
  <si>
    <t>U15 F76</t>
  </si>
  <si>
    <t>U15 F81</t>
  </si>
  <si>
    <t>U15 F&gt;81</t>
  </si>
  <si>
    <t>U17 F40</t>
  </si>
  <si>
    <t>U17 F45</t>
  </si>
  <si>
    <t>U15 F55</t>
  </si>
  <si>
    <t>U17 F59</t>
  </si>
  <si>
    <t>U17 F64</t>
  </si>
  <si>
    <t>U17 F71</t>
  </si>
  <si>
    <t>U17 F76</t>
  </si>
  <si>
    <t>U17 F81</t>
  </si>
  <si>
    <t>U17 F&gt;81</t>
  </si>
  <si>
    <t>U17 F49</t>
  </si>
  <si>
    <t>U20 F45</t>
  </si>
  <si>
    <t>U20 F49</t>
  </si>
  <si>
    <t>U20 F55</t>
  </si>
  <si>
    <t>U20 F59</t>
  </si>
  <si>
    <t>U20 F64</t>
  </si>
  <si>
    <t>U20 F71</t>
  </si>
  <si>
    <t>U20 F76</t>
  </si>
  <si>
    <t>U20 F81</t>
  </si>
  <si>
    <t>U20 F87</t>
  </si>
  <si>
    <t>U20 F&gt;87</t>
  </si>
  <si>
    <t>SE F45</t>
  </si>
  <si>
    <t>SE F49</t>
  </si>
  <si>
    <t>SE F55</t>
  </si>
  <si>
    <t>SE F59</t>
  </si>
  <si>
    <t>SE F64</t>
  </si>
  <si>
    <t>SE F71</t>
  </si>
  <si>
    <t>SE F76</t>
  </si>
  <si>
    <t>SE F81</t>
  </si>
  <si>
    <t>SE F87</t>
  </si>
  <si>
    <t>SE F&gt;87</t>
  </si>
  <si>
    <t>BENJ</t>
  </si>
  <si>
    <t>U13 M35</t>
  </si>
  <si>
    <t>U13 M40</t>
  </si>
  <si>
    <t>U13 M45</t>
  </si>
  <si>
    <t>U13 M49</t>
  </si>
  <si>
    <t>U13 M55</t>
  </si>
  <si>
    <t>U13 M61</t>
  </si>
  <si>
    <t>U13 M67</t>
  </si>
  <si>
    <t>U13 M73</t>
  </si>
  <si>
    <t>U13 M&gt;73</t>
  </si>
  <si>
    <t>U13 F35</t>
  </si>
  <si>
    <t>U13 F40</t>
  </si>
  <si>
    <t>U13 F45</t>
  </si>
  <si>
    <t>U13 F49</t>
  </si>
  <si>
    <t>U13 F55</t>
  </si>
  <si>
    <t>U13 F59</t>
  </si>
  <si>
    <t>U13 F64</t>
  </si>
  <si>
    <t>U13 F71</t>
  </si>
  <si>
    <t>U13 F&gt;71</t>
  </si>
  <si>
    <t xml:space="preserve"> - - -</t>
  </si>
  <si>
    <t>FEMININES</t>
  </si>
  <si>
    <t>MASCULINS</t>
  </si>
  <si>
    <t>LISTING REGIONAL    U13 - U15</t>
  </si>
  <si>
    <t>SUD PACA 4EME JOURNEE AVENIR</t>
  </si>
  <si>
    <t>SUD</t>
  </si>
  <si>
    <t>CAILLET BOUTEILLE</t>
  </si>
  <si>
    <t>MAEL</t>
  </si>
  <si>
    <t>EEAR MONTEUX</t>
  </si>
  <si>
    <t>LAiMECHE</t>
  </si>
  <si>
    <t>ZAKARY</t>
  </si>
  <si>
    <t>ISTRES SPORTS</t>
  </si>
  <si>
    <t>BOYER</t>
  </si>
  <si>
    <t>KARSTEN</t>
  </si>
  <si>
    <t>CHC MONDRAGON</t>
  </si>
  <si>
    <t>D</t>
  </si>
  <si>
    <t>BENHAMIDA</t>
  </si>
  <si>
    <t>MOUNIR</t>
  </si>
  <si>
    <t>KRISTINA</t>
  </si>
  <si>
    <t>RASOLAFONDRAIBE</t>
  </si>
  <si>
    <t>Roman</t>
  </si>
  <si>
    <t>MASSILIA BARBEL CLUB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</si>
</sst>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"/>
    <numFmt numFmtId="166" formatCode="yy"/>
    <numFmt numFmtId="167" formatCode="[$-40C]d\-mmm\-yy;@"/>
  </numFmts>
  <fonts count="44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8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indexed="9"/>
      <name val="Arial"/>
      <family val="2"/>
    </font>
    <font>
      <b/>
      <sz val="11"/>
      <color indexed="55"/>
      <name val="Arial"/>
      <family val="2"/>
    </font>
    <font>
      <b/>
      <sz val="18"/>
      <color indexed="55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1"/>
      <color indexed="10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b/>
      <sz val="10"/>
      <color indexed="55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indexed="8"/>
      <name val="Arial"/>
      <family val="2"/>
    </font>
    <font>
      <b/>
      <sz val="14"/>
      <color theme="5" tint="-0.249977111117893"/>
      <name val="Arial"/>
      <family val="2"/>
    </font>
    <font>
      <b/>
      <sz val="18"/>
      <color theme="5" tint="-0.249977111117893"/>
      <name val="Arial"/>
      <family val="2"/>
    </font>
    <font>
      <b/>
      <sz val="8"/>
      <name val="Arial"/>
      <family val="2"/>
    </font>
    <font>
      <b/>
      <sz val="18"/>
      <color rgb="FF0000FF"/>
      <name val="Arial"/>
      <family val="2"/>
    </font>
    <font>
      <b/>
      <sz val="18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b/>
      <sz val="28"/>
      <color theme="0"/>
      <name val="Arial"/>
      <family val="2"/>
    </font>
    <font>
      <b/>
      <sz val="14"/>
      <color rgb="FF0000FF"/>
      <name val="Arial"/>
      <family val="2"/>
    </font>
    <font>
      <b/>
      <sz val="14"/>
      <color rgb="FFFF00FF"/>
      <name val="Arial"/>
      <family val="2"/>
    </font>
    <font>
      <b/>
      <sz val="20"/>
      <color rgb="FFFF00FF"/>
      <name val="Arial"/>
      <family val="2"/>
    </font>
    <font>
      <b/>
      <sz val="20"/>
      <color rgb="FF0000FF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sz val="18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6"/>
      <color rgb="FF0000FF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48">
    <border>
      <left/>
      <right/>
      <top/>
      <bottom/>
      <diagonal/>
    </border>
    <border>
      <left/>
      <right style="medium">
        <color theme="5" tint="-0.24994659260841701"/>
      </right>
      <top/>
      <bottom/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/>
      <right/>
      <top style="medium">
        <color theme="5" tint="-0.24994659260841701"/>
      </top>
      <bottom/>
      <diagonal/>
    </border>
    <border>
      <left/>
      <right style="medium">
        <color theme="5" tint="-0.24994659260841701"/>
      </right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/>
      <right/>
      <top/>
      <bottom style="medium">
        <color theme="5" tint="-0.24994659260841701"/>
      </bottom>
      <diagonal/>
    </border>
    <border>
      <left/>
      <right style="medium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/>
      <right/>
      <top style="dashed">
        <color theme="5" tint="-0.24994659260841701"/>
      </top>
      <bottom style="dashed">
        <color theme="5" tint="-0.24994659260841701"/>
      </bottom>
      <diagonal/>
    </border>
    <border>
      <left/>
      <right style="medium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medium">
        <color theme="5" tint="-0.24994659260841701"/>
      </left>
      <right style="hair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/>
      <bottom style="dashed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/>
      <bottom style="dashed">
        <color theme="5" tint="-0.24994659260841701"/>
      </bottom>
      <diagonal/>
    </border>
    <border>
      <left/>
      <right style="medium">
        <color theme="5" tint="-0.24994659260841701"/>
      </right>
      <top/>
      <bottom style="dashed">
        <color theme="5" tint="-0.24994659260841701"/>
      </bottom>
      <diagonal/>
    </border>
    <border>
      <left style="medium">
        <color theme="5" tint="-0.24994659260841701"/>
      </left>
      <right style="hair">
        <color theme="5" tint="-0.24994659260841701"/>
      </right>
      <top/>
      <bottom style="dashed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/>
      <bottom style="dashed">
        <color theme="5" tint="-0.24994659260841701"/>
      </bottom>
      <diagonal/>
    </border>
    <border>
      <left style="hair">
        <color theme="5" tint="-0.24994659260841701"/>
      </left>
      <right style="medium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dashed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dashed">
        <color theme="5" tint="-0.24994659260841701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dashed">
        <color theme="5" tint="-0.24994659260841701"/>
      </top>
      <bottom/>
      <diagonal/>
    </border>
    <border>
      <left style="thin">
        <color theme="5" tint="-0.24994659260841701"/>
      </left>
      <right style="hair">
        <color theme="5" tint="-0.24994659260841701"/>
      </right>
      <top style="dashed">
        <color theme="5" tint="-0.24994659260841701"/>
      </top>
      <bottom/>
      <diagonal/>
    </border>
    <border>
      <left style="hair">
        <color theme="5" tint="-0.24994659260841701"/>
      </left>
      <right style="thin">
        <color theme="5" tint="-0.24994659260841701"/>
      </right>
      <top style="dashed">
        <color theme="5" tint="-0.24994659260841701"/>
      </top>
      <bottom/>
      <diagonal/>
    </border>
    <border>
      <left/>
      <right/>
      <top style="dashed">
        <color theme="5" tint="-0.24994659260841701"/>
      </top>
      <bottom/>
      <diagonal/>
    </border>
    <border>
      <left/>
      <right style="medium">
        <color theme="5" tint="-0.24994659260841701"/>
      </right>
      <top style="dashed">
        <color theme="5" tint="-0.24994659260841701"/>
      </top>
      <bottom/>
      <diagonal/>
    </border>
    <border>
      <left style="medium">
        <color theme="5" tint="-0.24994659260841701"/>
      </left>
      <right style="hair">
        <color theme="5" tint="-0.24994659260841701"/>
      </right>
      <top style="dashed">
        <color theme="5" tint="-0.24994659260841701"/>
      </top>
      <bottom/>
      <diagonal/>
    </border>
    <border>
      <left style="hair">
        <color theme="5" tint="-0.24994659260841701"/>
      </left>
      <right style="hair">
        <color theme="5" tint="-0.24994659260841701"/>
      </right>
      <top style="dashed">
        <color theme="5" tint="-0.24994659260841701"/>
      </top>
      <bottom/>
      <diagonal/>
    </border>
    <border>
      <left style="thin">
        <color theme="5" tint="-0.24994659260841701"/>
      </left>
      <right/>
      <top style="dashed">
        <color theme="5" tint="-0.24994659260841701"/>
      </top>
      <bottom style="dashed">
        <color theme="5" tint="-0.24994659260841701"/>
      </bottom>
      <diagonal/>
    </border>
    <border>
      <left/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medium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/>
      <top/>
      <bottom style="dashed">
        <color theme="5" tint="-0.24994659260841701"/>
      </bottom>
      <diagonal/>
    </border>
    <border>
      <left/>
      <right style="thin">
        <color theme="5" tint="-0.24994659260841701"/>
      </right>
      <top/>
      <bottom style="dashed">
        <color theme="5" tint="-0.24994659260841701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1" fillId="2" borderId="0" xfId="0" applyFont="1" applyFill="1" applyAlignment="1" applyProtection="1">
      <alignment vertical="center"/>
      <protection locked="0" hidden="1"/>
    </xf>
    <xf numFmtId="166" fontId="1" fillId="2" borderId="0" xfId="0" applyNumberFormat="1" applyFont="1" applyFill="1" applyAlignment="1" applyProtection="1">
      <alignment vertical="center"/>
      <protection locked="0" hidden="1"/>
    </xf>
    <xf numFmtId="0" fontId="1" fillId="2" borderId="0" xfId="0" applyFont="1" applyFill="1" applyAlignment="1" applyProtection="1">
      <alignment horizontal="center" vertical="center"/>
      <protection locked="0" hidden="1"/>
    </xf>
    <xf numFmtId="2" fontId="1" fillId="2" borderId="0" xfId="0" applyNumberFormat="1" applyFont="1" applyFill="1" applyAlignment="1" applyProtection="1">
      <alignment vertical="center"/>
      <protection locked="0" hidden="1"/>
    </xf>
    <xf numFmtId="0" fontId="2" fillId="2" borderId="0" xfId="0" applyFont="1" applyFill="1" applyAlignment="1" applyProtection="1">
      <alignment vertical="center"/>
      <protection locked="0" hidden="1"/>
    </xf>
    <xf numFmtId="0" fontId="1" fillId="2" borderId="0" xfId="0" applyFont="1" applyFill="1" applyBorder="1" applyAlignment="1" applyProtection="1">
      <alignment vertical="center"/>
      <protection locked="0" hidden="1"/>
    </xf>
    <xf numFmtId="0" fontId="6" fillId="2" borderId="0" xfId="0" applyFont="1" applyFill="1" applyBorder="1" applyAlignment="1">
      <alignment vertical="center"/>
    </xf>
    <xf numFmtId="0" fontId="2" fillId="2" borderId="0" xfId="0" applyFont="1" applyFill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3" borderId="0" xfId="0" applyFont="1" applyFill="1" applyBorder="1" applyAlignment="1" applyProtection="1">
      <alignment vertic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5" fillId="2" borderId="0" xfId="0" applyFont="1" applyFill="1" applyAlignment="1" applyProtection="1">
      <alignment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2" borderId="0" xfId="0" applyFont="1" applyFill="1" applyBorder="1" applyAlignment="1" applyProtection="1">
      <alignment horizontal="center" vertical="center" textRotation="90"/>
    </xf>
    <xf numFmtId="0" fontId="2" fillId="2" borderId="0" xfId="0" applyNumberFormat="1" applyFont="1" applyFill="1" applyBorder="1" applyAlignment="1" applyProtection="1">
      <alignment vertical="center"/>
    </xf>
    <xf numFmtId="164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</xf>
    <xf numFmtId="164" fontId="2" fillId="2" borderId="0" xfId="0" applyNumberFormat="1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166" fontId="2" fillId="2" borderId="0" xfId="0" applyNumberFormat="1" applyFont="1" applyFill="1" applyBorder="1" applyAlignment="1" applyProtection="1">
      <alignment horizontal="center" vertical="center"/>
      <protection locked="0"/>
    </xf>
    <xf numFmtId="164" fontId="10" fillId="2" borderId="0" xfId="0" applyNumberFormat="1" applyFont="1" applyFill="1" applyBorder="1" applyAlignment="1" applyProtection="1">
      <alignment vertical="center"/>
      <protection locked="0"/>
    </xf>
    <xf numFmtId="1" fontId="11" fillId="2" borderId="0" xfId="0" applyNumberFormat="1" applyFont="1" applyFill="1" applyBorder="1" applyAlignment="1" applyProtection="1">
      <alignment horizontal="center" vertical="center"/>
      <protection locked="0"/>
    </xf>
    <xf numFmtId="1" fontId="11" fillId="2" borderId="0" xfId="0" applyNumberFormat="1" applyFont="1" applyFill="1" applyBorder="1" applyAlignment="1" applyProtection="1">
      <alignment horizontal="center" vertical="center"/>
    </xf>
    <xf numFmtId="165" fontId="2" fillId="2" borderId="0" xfId="0" applyNumberFormat="1" applyFont="1" applyFill="1" applyBorder="1" applyAlignment="1" applyProtection="1">
      <alignment horizontal="center" vertical="center"/>
    </xf>
    <xf numFmtId="0" fontId="17" fillId="0" borderId="0" xfId="0" applyFont="1"/>
    <xf numFmtId="0" fontId="0" fillId="0" borderId="0" xfId="0" applyBorder="1"/>
    <xf numFmtId="0" fontId="0" fillId="0" borderId="0" xfId="0" applyBorder="1" applyAlignment="1" applyProtection="1">
      <alignment horizontal="left"/>
    </xf>
    <xf numFmtId="0" fontId="18" fillId="10" borderId="0" xfId="0" applyFont="1" applyFill="1" applyBorder="1"/>
    <xf numFmtId="0" fontId="17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17" fillId="0" borderId="0" xfId="0" applyFont="1" applyAlignment="1" applyProtection="1">
      <alignment horizontal="left"/>
    </xf>
    <xf numFmtId="0" fontId="1" fillId="3" borderId="0" xfId="0" applyFont="1" applyFill="1" applyAlignment="1" applyProtection="1">
      <alignment vertical="center"/>
      <protection locked="0" hidden="1"/>
    </xf>
    <xf numFmtId="0" fontId="3" fillId="3" borderId="0" xfId="0" applyFont="1" applyFill="1" applyAlignment="1">
      <alignment vertical="center"/>
    </xf>
    <xf numFmtId="0" fontId="6" fillId="3" borderId="0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2" fillId="3" borderId="0" xfId="0" applyFont="1" applyFill="1" applyAlignment="1" applyProtection="1">
      <alignment vertical="center"/>
      <protection locked="0" hidden="1"/>
    </xf>
    <xf numFmtId="0" fontId="3" fillId="2" borderId="1" xfId="0" applyFont="1" applyFill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20" fillId="2" borderId="6" xfId="0" applyFont="1" applyFill="1" applyBorder="1" applyAlignment="1">
      <alignment vertical="center"/>
    </xf>
    <xf numFmtId="0" fontId="15" fillId="11" borderId="8" xfId="0" applyFont="1" applyFill="1" applyBorder="1" applyAlignment="1" applyProtection="1">
      <alignment horizontal="center" vertical="center"/>
    </xf>
    <xf numFmtId="0" fontId="15" fillId="11" borderId="9" xfId="0" applyFont="1" applyFill="1" applyBorder="1" applyAlignment="1" applyProtection="1">
      <alignment horizontal="center" vertical="center"/>
    </xf>
    <xf numFmtId="164" fontId="15" fillId="11" borderId="9" xfId="0" applyNumberFormat="1" applyFont="1" applyFill="1" applyBorder="1" applyAlignment="1" applyProtection="1">
      <alignment horizontal="center" vertical="center"/>
    </xf>
    <xf numFmtId="164" fontId="15" fillId="11" borderId="10" xfId="0" applyNumberFormat="1" applyFont="1" applyFill="1" applyBorder="1" applyAlignment="1" applyProtection="1">
      <alignment horizontal="center" vertical="center"/>
    </xf>
    <xf numFmtId="0" fontId="16" fillId="3" borderId="8" xfId="0" applyFont="1" applyFill="1" applyBorder="1" applyAlignment="1" applyProtection="1">
      <alignment horizontal="center" vertical="center"/>
    </xf>
    <xf numFmtId="0" fontId="16" fillId="3" borderId="9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 applyProtection="1">
      <alignment vertical="center"/>
      <protection locked="0" hidden="1"/>
    </xf>
    <xf numFmtId="0" fontId="2" fillId="2" borderId="12" xfId="0" applyNumberFormat="1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vertical="center"/>
      <protection locked="0"/>
    </xf>
    <xf numFmtId="2" fontId="19" fillId="2" borderId="16" xfId="0" applyNumberFormat="1" applyFont="1" applyFill="1" applyBorder="1" applyAlignment="1" applyProtection="1">
      <alignment horizontal="center" vertical="center"/>
      <protection locked="0"/>
    </xf>
    <xf numFmtId="1" fontId="4" fillId="2" borderId="17" xfId="0" applyNumberFormat="1" applyFont="1" applyFill="1" applyBorder="1" applyAlignment="1" applyProtection="1">
      <alignment horizontal="center" vertical="center"/>
      <protection locked="0"/>
    </xf>
    <xf numFmtId="1" fontId="4" fillId="2" borderId="18" xfId="0" applyNumberFormat="1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/>
    </xf>
    <xf numFmtId="2" fontId="12" fillId="2" borderId="19" xfId="0" applyNumberFormat="1" applyFont="1" applyFill="1" applyBorder="1" applyAlignment="1" applyProtection="1">
      <alignment horizontal="center" vertical="center"/>
    </xf>
    <xf numFmtId="164" fontId="15" fillId="11" borderId="20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2" fontId="0" fillId="0" borderId="0" xfId="0" applyNumberFormat="1" applyBorder="1"/>
    <xf numFmtId="164" fontId="15" fillId="11" borderId="21" xfId="0" applyNumberFormat="1" applyFont="1" applyFill="1" applyBorder="1" applyAlignment="1" applyProtection="1">
      <alignment horizontal="center" vertical="center"/>
    </xf>
    <xf numFmtId="164" fontId="15" fillId="11" borderId="22" xfId="0" applyNumberFormat="1" applyFont="1" applyFill="1" applyBorder="1" applyAlignment="1" applyProtection="1">
      <alignment horizontal="center" vertical="center"/>
    </xf>
    <xf numFmtId="0" fontId="15" fillId="11" borderId="23" xfId="0" applyFont="1" applyFill="1" applyBorder="1" applyAlignment="1" applyProtection="1">
      <alignment horizontal="center" vertical="center"/>
    </xf>
    <xf numFmtId="0" fontId="0" fillId="0" borderId="0" xfId="0" applyFill="1"/>
    <xf numFmtId="1" fontId="0" fillId="0" borderId="0" xfId="0" applyNumberFormat="1" applyFill="1"/>
    <xf numFmtId="0" fontId="2" fillId="2" borderId="27" xfId="0" applyFont="1" applyFill="1" applyBorder="1" applyAlignment="1" applyProtection="1">
      <alignment vertical="center"/>
      <protection locked="0"/>
    </xf>
    <xf numFmtId="2" fontId="19" fillId="2" borderId="28" xfId="0" applyNumberFormat="1" applyFont="1" applyFill="1" applyBorder="1" applyAlignment="1" applyProtection="1">
      <alignment horizontal="center" vertical="center"/>
      <protection locked="0"/>
    </xf>
    <xf numFmtId="1" fontId="8" fillId="12" borderId="31" xfId="0" applyNumberFormat="1" applyFont="1" applyFill="1" applyBorder="1" applyAlignment="1" applyProtection="1">
      <alignment horizontal="center" vertical="center"/>
    </xf>
    <xf numFmtId="1" fontId="21" fillId="2" borderId="24" xfId="0" applyNumberFormat="1" applyFont="1" applyFill="1" applyBorder="1" applyAlignment="1" applyProtection="1">
      <alignment horizontal="center" vertical="center"/>
    </xf>
    <xf numFmtId="2" fontId="12" fillId="2" borderId="32" xfId="0" applyNumberFormat="1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 textRotation="90"/>
    </xf>
    <xf numFmtId="0" fontId="2" fillId="2" borderId="9" xfId="0" applyNumberFormat="1" applyFont="1" applyFill="1" applyBorder="1" applyAlignment="1" applyProtection="1">
      <alignment vertical="center"/>
    </xf>
    <xf numFmtId="0" fontId="2" fillId="2" borderId="9" xfId="0" applyFont="1" applyFill="1" applyBorder="1" applyAlignment="1" applyProtection="1">
      <alignment horizontal="center" vertical="center"/>
    </xf>
    <xf numFmtId="164" fontId="2" fillId="2" borderId="9" xfId="0" applyNumberFormat="1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166" fontId="2" fillId="2" borderId="9" xfId="0" applyNumberFormat="1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164" fontId="2" fillId="2" borderId="9" xfId="0" applyNumberFormat="1" applyFont="1" applyFill="1" applyBorder="1" applyAlignment="1" applyProtection="1">
      <alignment horizontal="center" vertical="center"/>
      <protection locked="0"/>
    </xf>
    <xf numFmtId="164" fontId="10" fillId="2" borderId="9" xfId="0" applyNumberFormat="1" applyFont="1" applyFill="1" applyBorder="1" applyAlignment="1" applyProtection="1">
      <alignment vertical="center"/>
      <protection locked="0"/>
    </xf>
    <xf numFmtId="1" fontId="11" fillId="2" borderId="9" xfId="0" applyNumberFormat="1" applyFont="1" applyFill="1" applyBorder="1" applyAlignment="1" applyProtection="1">
      <alignment horizontal="center" vertical="center"/>
      <protection locked="0"/>
    </xf>
    <xf numFmtId="1" fontId="11" fillId="2" borderId="9" xfId="0" applyNumberFormat="1" applyFont="1" applyFill="1" applyBorder="1" applyAlignment="1" applyProtection="1">
      <alignment horizontal="center" vertical="center"/>
    </xf>
    <xf numFmtId="165" fontId="2" fillId="2" borderId="9" xfId="0" applyNumberFormat="1" applyFont="1" applyFill="1" applyBorder="1" applyAlignment="1" applyProtection="1">
      <alignment horizontal="center" vertical="center"/>
    </xf>
    <xf numFmtId="0" fontId="17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22" fillId="0" borderId="0" xfId="0" applyFont="1"/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5" borderId="0" xfId="0" applyFill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9" borderId="0" xfId="0" applyNumberFormat="1" applyFill="1" applyAlignment="1">
      <alignment horizontal="center" vertical="center"/>
    </xf>
    <xf numFmtId="0" fontId="0" fillId="8" borderId="0" xfId="0" applyFill="1" applyAlignment="1">
      <alignment horizontal="center"/>
    </xf>
    <xf numFmtId="1" fontId="0" fillId="8" borderId="0" xfId="0" applyNumberFormat="1" applyFill="1" applyAlignment="1">
      <alignment horizontal="center"/>
    </xf>
    <xf numFmtId="1" fontId="0" fillId="9" borderId="0" xfId="0" applyNumberFormat="1" applyFill="1" applyAlignment="1">
      <alignment horizontal="center"/>
    </xf>
    <xf numFmtId="0" fontId="0" fillId="9" borderId="0" xfId="0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2" fillId="2" borderId="34" xfId="0" applyNumberFormat="1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vertical="center"/>
      <protection locked="0"/>
    </xf>
    <xf numFmtId="2" fontId="19" fillId="2" borderId="38" xfId="0" applyNumberFormat="1" applyFont="1" applyFill="1" applyBorder="1" applyAlignment="1" applyProtection="1">
      <alignment horizontal="center" vertical="center"/>
      <protection locked="0"/>
    </xf>
    <xf numFmtId="1" fontId="4" fillId="2" borderId="39" xfId="0" applyNumberFormat="1" applyFont="1" applyFill="1" applyBorder="1" applyAlignment="1" applyProtection="1">
      <alignment horizontal="center" vertical="center"/>
      <protection locked="0"/>
    </xf>
    <xf numFmtId="1" fontId="4" fillId="2" borderId="40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textRotation="90"/>
    </xf>
    <xf numFmtId="0" fontId="2" fillId="2" borderId="3" xfId="0" applyNumberFormat="1" applyFont="1" applyFill="1" applyBorder="1" applyAlignment="1" applyProtection="1">
      <alignment vertical="center"/>
    </xf>
    <xf numFmtId="164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164" fontId="2" fillId="2" borderId="3" xfId="0" applyNumberFormat="1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166" fontId="2" fillId="2" borderId="3" xfId="0" applyNumberFormat="1" applyFont="1" applyFill="1" applyBorder="1" applyAlignment="1" applyProtection="1">
      <alignment horizontal="center" vertical="center"/>
      <protection locked="0"/>
    </xf>
    <xf numFmtId="164" fontId="10" fillId="2" borderId="3" xfId="0" applyNumberFormat="1" applyFont="1" applyFill="1" applyBorder="1" applyAlignment="1" applyProtection="1">
      <alignment vertical="center"/>
      <protection locked="0"/>
    </xf>
    <xf numFmtId="1" fontId="11" fillId="2" borderId="3" xfId="0" applyNumberFormat="1" applyFont="1" applyFill="1" applyBorder="1" applyAlignment="1" applyProtection="1">
      <alignment horizontal="center" vertical="center"/>
      <protection locked="0"/>
    </xf>
    <xf numFmtId="1" fontId="11" fillId="2" borderId="3" xfId="0" applyNumberFormat="1" applyFont="1" applyFill="1" applyBorder="1" applyAlignment="1" applyProtection="1">
      <alignment horizontal="center" vertical="center"/>
    </xf>
    <xf numFmtId="165" fontId="2" fillId="2" borderId="3" xfId="0" applyNumberFormat="1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3" fillId="2" borderId="12" xfId="0" applyNumberFormat="1" applyFont="1" applyFill="1" applyBorder="1" applyAlignment="1" applyProtection="1">
      <alignment horizontal="center" vertical="center"/>
      <protection locked="0"/>
    </xf>
    <xf numFmtId="0" fontId="2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0" xfId="0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22" fillId="0" borderId="0" xfId="0" applyFont="1" applyAlignment="1">
      <alignment horizontal="center"/>
    </xf>
    <xf numFmtId="0" fontId="18" fillId="10" borderId="0" xfId="0" applyFont="1" applyFill="1" applyAlignment="1">
      <alignment horizontal="center"/>
    </xf>
    <xf numFmtId="0" fontId="7" fillId="2" borderId="12" xfId="0" quotePrefix="1" applyFont="1" applyFill="1" applyBorder="1" applyAlignment="1" applyProtection="1">
      <alignment horizontal="center" vertical="center"/>
    </xf>
    <xf numFmtId="0" fontId="15" fillId="11" borderId="9" xfId="0" applyFont="1" applyFill="1" applyBorder="1" applyAlignment="1" applyProtection="1">
      <alignment horizontal="center" vertical="center"/>
    </xf>
    <xf numFmtId="0" fontId="25" fillId="8" borderId="0" xfId="0" applyFont="1" applyFill="1" applyAlignment="1">
      <alignment horizontal="center"/>
    </xf>
    <xf numFmtId="0" fontId="26" fillId="2" borderId="11" xfId="0" applyFont="1" applyFill="1" applyBorder="1" applyAlignment="1" applyProtection="1">
      <alignment horizontal="center" vertical="center"/>
    </xf>
    <xf numFmtId="0" fontId="26" fillId="2" borderId="33" xfId="0" applyFont="1" applyFill="1" applyBorder="1" applyAlignment="1" applyProtection="1">
      <alignment horizontal="center" vertical="center"/>
    </xf>
    <xf numFmtId="164" fontId="2" fillId="2" borderId="25" xfId="0" applyNumberFormat="1" applyFont="1" applyFill="1" applyBorder="1" applyAlignment="1" applyProtection="1">
      <alignment horizontal="center" vertical="center"/>
      <protection locked="0"/>
    </xf>
    <xf numFmtId="164" fontId="2" fillId="2" borderId="26" xfId="0" applyNumberFormat="1" applyFont="1" applyFill="1" applyBorder="1" applyAlignment="1" applyProtection="1">
      <alignment horizontal="left" vertical="center"/>
      <protection locked="0"/>
    </xf>
    <xf numFmtId="164" fontId="2" fillId="2" borderId="13" xfId="0" applyNumberFormat="1" applyFont="1" applyFill="1" applyBorder="1" applyAlignment="1" applyProtection="1">
      <alignment horizontal="left" vertical="center"/>
      <protection locked="0"/>
    </xf>
    <xf numFmtId="1" fontId="2" fillId="2" borderId="12" xfId="0" applyNumberFormat="1" applyFont="1" applyFill="1" applyBorder="1" applyAlignment="1" applyProtection="1">
      <alignment horizontal="center" vertical="center"/>
      <protection locked="0"/>
    </xf>
    <xf numFmtId="164" fontId="2" fillId="2" borderId="12" xfId="0" applyNumberFormat="1" applyFont="1" applyFill="1" applyBorder="1" applyAlignment="1" applyProtection="1">
      <alignment horizontal="center" vertical="center"/>
      <protection locked="0"/>
    </xf>
    <xf numFmtId="164" fontId="2" fillId="2" borderId="35" xfId="0" applyNumberFormat="1" applyFont="1" applyFill="1" applyBorder="1" applyAlignment="1" applyProtection="1">
      <alignment horizontal="left" vertical="center"/>
      <protection locked="0"/>
    </xf>
    <xf numFmtId="1" fontId="2" fillId="2" borderId="34" xfId="0" applyNumberFormat="1" applyFont="1" applyFill="1" applyBorder="1" applyAlignment="1" applyProtection="1">
      <alignment horizontal="center" vertical="center"/>
      <protection locked="0"/>
    </xf>
    <xf numFmtId="164" fontId="2" fillId="2" borderId="3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4" fillId="2" borderId="12" xfId="0" applyFont="1" applyFill="1" applyBorder="1" applyAlignment="1" applyProtection="1">
      <alignment horizontal="center" vertical="center"/>
      <protection locked="0"/>
    </xf>
    <xf numFmtId="1" fontId="2" fillId="2" borderId="41" xfId="0" applyNumberFormat="1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164" fontId="2" fillId="2" borderId="42" xfId="0" applyNumberFormat="1" applyFont="1" applyFill="1" applyBorder="1" applyAlignment="1" applyProtection="1">
      <alignment horizontal="center" vertical="center"/>
      <protection locked="0"/>
    </xf>
    <xf numFmtId="2" fontId="32" fillId="3" borderId="16" xfId="0" applyNumberFormat="1" applyFont="1" applyFill="1" applyBorder="1" applyAlignment="1" applyProtection="1">
      <alignment horizontal="center" vertical="center"/>
      <protection locked="0"/>
    </xf>
    <xf numFmtId="1" fontId="33" fillId="15" borderId="17" xfId="0" applyNumberFormat="1" applyFont="1" applyFill="1" applyBorder="1" applyAlignment="1" applyProtection="1">
      <alignment horizontal="center" vertical="center"/>
      <protection locked="0"/>
    </xf>
    <xf numFmtId="1" fontId="33" fillId="15" borderId="18" xfId="0" applyNumberFormat="1" applyFont="1" applyFill="1" applyBorder="1" applyAlignment="1" applyProtection="1">
      <alignment horizontal="center" vertical="center"/>
      <protection locked="0"/>
    </xf>
    <xf numFmtId="1" fontId="34" fillId="12" borderId="43" xfId="0" applyNumberFormat="1" applyFont="1" applyFill="1" applyBorder="1" applyAlignment="1">
      <alignment horizontal="center" vertical="center"/>
    </xf>
    <xf numFmtId="164" fontId="10" fillId="2" borderId="42" xfId="0" applyNumberFormat="1" applyFont="1" applyFill="1" applyBorder="1" applyAlignment="1" applyProtection="1">
      <alignment horizontal="center" vertical="center"/>
      <protection locked="0"/>
    </xf>
    <xf numFmtId="2" fontId="10" fillId="3" borderId="16" xfId="0" applyNumberFormat="1" applyFont="1" applyFill="1" applyBorder="1" applyAlignment="1" applyProtection="1">
      <alignment horizontal="center" vertical="center"/>
      <protection locked="0"/>
    </xf>
    <xf numFmtId="1" fontId="35" fillId="15" borderId="17" xfId="0" applyNumberFormat="1" applyFont="1" applyFill="1" applyBorder="1" applyAlignment="1" applyProtection="1">
      <alignment horizontal="center" vertical="center"/>
      <protection locked="0"/>
    </xf>
    <xf numFmtId="1" fontId="35" fillId="15" borderId="18" xfId="0" applyNumberFormat="1" applyFont="1" applyFill="1" applyBorder="1" applyAlignment="1" applyProtection="1">
      <alignment horizontal="center" vertical="center"/>
      <protection locked="0"/>
    </xf>
    <xf numFmtId="1" fontId="11" fillId="12" borderId="43" xfId="0" applyNumberFormat="1" applyFont="1" applyFill="1" applyBorder="1" applyAlignment="1">
      <alignment horizontal="center" vertical="center"/>
    </xf>
    <xf numFmtId="0" fontId="36" fillId="2" borderId="11" xfId="0" applyFont="1" applyFill="1" applyBorder="1" applyAlignment="1">
      <alignment horizontal="center" vertical="center"/>
    </xf>
    <xf numFmtId="0" fontId="36" fillId="2" borderId="12" xfId="0" applyFont="1" applyFill="1" applyBorder="1" applyAlignment="1">
      <alignment horizontal="center" vertical="center"/>
    </xf>
    <xf numFmtId="0" fontId="37" fillId="2" borderId="12" xfId="0" applyFont="1" applyFill="1" applyBorder="1" applyAlignment="1" applyProtection="1">
      <alignment horizontal="center" vertical="center"/>
      <protection locked="0"/>
    </xf>
    <xf numFmtId="164" fontId="38" fillId="2" borderId="12" xfId="0" applyNumberFormat="1" applyFont="1" applyFill="1" applyBorder="1" applyAlignment="1" applyProtection="1">
      <alignment horizontal="center" vertical="center"/>
      <protection locked="0"/>
    </xf>
    <xf numFmtId="164" fontId="38" fillId="2" borderId="13" xfId="0" applyNumberFormat="1" applyFont="1" applyFill="1" applyBorder="1" applyAlignment="1" applyProtection="1">
      <alignment horizontal="left" vertical="center"/>
      <protection locked="0"/>
    </xf>
    <xf numFmtId="0" fontId="38" fillId="2" borderId="14" xfId="0" applyFont="1" applyFill="1" applyBorder="1" applyAlignment="1" applyProtection="1">
      <alignment vertical="center"/>
      <protection locked="0"/>
    </xf>
    <xf numFmtId="1" fontId="38" fillId="2" borderId="41" xfId="0" applyNumberFormat="1" applyFont="1" applyFill="1" applyBorder="1" applyAlignment="1" applyProtection="1">
      <alignment horizontal="center" vertical="center"/>
      <protection locked="0"/>
    </xf>
    <xf numFmtId="0" fontId="38" fillId="3" borderId="12" xfId="0" applyFont="1" applyFill="1" applyBorder="1" applyAlignment="1" applyProtection="1">
      <alignment horizontal="center" vertical="center"/>
      <protection locked="0"/>
    </xf>
    <xf numFmtId="164" fontId="32" fillId="2" borderId="42" xfId="0" applyNumberFormat="1" applyFont="1" applyFill="1" applyBorder="1" applyAlignment="1" applyProtection="1">
      <alignment horizontal="center" vertical="center"/>
      <protection locked="0"/>
    </xf>
    <xf numFmtId="0" fontId="39" fillId="2" borderId="11" xfId="0" applyFont="1" applyFill="1" applyBorder="1" applyAlignment="1">
      <alignment horizontal="center" vertical="center"/>
    </xf>
    <xf numFmtId="0" fontId="39" fillId="2" borderId="12" xfId="0" applyFont="1" applyFill="1" applyBorder="1" applyAlignment="1">
      <alignment horizontal="center" vertical="center"/>
    </xf>
    <xf numFmtId="0" fontId="40" fillId="2" borderId="12" xfId="0" applyFont="1" applyFill="1" applyBorder="1" applyAlignment="1" applyProtection="1">
      <alignment horizontal="center" vertical="center"/>
      <protection locked="0"/>
    </xf>
    <xf numFmtId="164" fontId="41" fillId="2" borderId="12" xfId="0" applyNumberFormat="1" applyFont="1" applyFill="1" applyBorder="1" applyAlignment="1" applyProtection="1">
      <alignment horizontal="center" vertical="center"/>
      <protection locked="0"/>
    </xf>
    <xf numFmtId="0" fontId="41" fillId="2" borderId="13" xfId="0" applyFont="1" applyFill="1" applyBorder="1" applyAlignment="1" applyProtection="1">
      <alignment vertical="center"/>
      <protection locked="0"/>
    </xf>
    <xf numFmtId="0" fontId="41" fillId="2" borderId="14" xfId="0" applyFont="1" applyFill="1" applyBorder="1" applyAlignment="1" applyProtection="1">
      <alignment vertical="center"/>
      <protection locked="0"/>
    </xf>
    <xf numFmtId="1" fontId="41" fillId="2" borderId="41" xfId="0" applyNumberFormat="1" applyFont="1" applyFill="1" applyBorder="1" applyAlignment="1" applyProtection="1">
      <alignment horizontal="center" vertical="center"/>
      <protection locked="0"/>
    </xf>
    <xf numFmtId="0" fontId="41" fillId="3" borderId="12" xfId="0" applyFont="1" applyFill="1" applyBorder="1" applyAlignment="1" applyProtection="1">
      <alignment horizontal="center" vertical="center"/>
      <protection locked="0"/>
    </xf>
    <xf numFmtId="164" fontId="41" fillId="2" borderId="42" xfId="0" applyNumberFormat="1" applyFont="1" applyFill="1" applyBorder="1" applyAlignment="1" applyProtection="1">
      <alignment horizontal="center" vertical="center"/>
      <protection locked="0"/>
    </xf>
    <xf numFmtId="2" fontId="42" fillId="3" borderId="16" xfId="0" applyNumberFormat="1" applyFont="1" applyFill="1" applyBorder="1" applyAlignment="1" applyProtection="1">
      <alignment horizontal="center" vertical="center"/>
      <protection locked="0"/>
    </xf>
    <xf numFmtId="1" fontId="34" fillId="15" borderId="17" xfId="0" applyNumberFormat="1" applyFont="1" applyFill="1" applyBorder="1" applyAlignment="1" applyProtection="1">
      <alignment horizontal="center" vertical="center"/>
      <protection locked="0"/>
    </xf>
    <xf numFmtId="1" fontId="34" fillId="15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44" xfId="0" applyFont="1" applyFill="1" applyBorder="1" applyAlignment="1">
      <alignment horizontal="center" vertical="center"/>
    </xf>
    <xf numFmtId="0" fontId="36" fillId="2" borderId="45" xfId="0" applyFont="1" applyFill="1" applyBorder="1" applyAlignment="1">
      <alignment horizontal="center" vertical="center"/>
    </xf>
    <xf numFmtId="0" fontId="37" fillId="2" borderId="45" xfId="0" applyFont="1" applyFill="1" applyBorder="1" applyAlignment="1" applyProtection="1">
      <alignment horizontal="center" vertical="center"/>
      <protection locked="0"/>
    </xf>
    <xf numFmtId="164" fontId="38" fillId="2" borderId="25" xfId="0" applyNumberFormat="1" applyFont="1" applyFill="1" applyBorder="1" applyAlignment="1" applyProtection="1">
      <alignment horizontal="center" vertical="center"/>
      <protection locked="0"/>
    </xf>
    <xf numFmtId="164" fontId="38" fillId="2" borderId="27" xfId="0" applyNumberFormat="1" applyFont="1" applyFill="1" applyBorder="1" applyAlignment="1" applyProtection="1">
      <alignment horizontal="left" vertical="center"/>
      <protection locked="0"/>
    </xf>
    <xf numFmtId="0" fontId="38" fillId="2" borderId="27" xfId="0" applyFont="1" applyFill="1" applyBorder="1" applyAlignment="1" applyProtection="1">
      <alignment vertical="center"/>
      <protection locked="0"/>
    </xf>
    <xf numFmtId="1" fontId="38" fillId="2" borderId="46" xfId="0" applyNumberFormat="1" applyFont="1" applyFill="1" applyBorder="1" applyAlignment="1" applyProtection="1">
      <alignment horizontal="center" vertical="center"/>
      <protection locked="0"/>
    </xf>
    <xf numFmtId="0" fontId="38" fillId="3" borderId="45" xfId="0" applyFont="1" applyFill="1" applyBorder="1" applyAlignment="1" applyProtection="1">
      <alignment horizontal="center" vertical="center"/>
      <protection locked="0"/>
    </xf>
    <xf numFmtId="164" fontId="32" fillId="2" borderId="47" xfId="0" applyNumberFormat="1" applyFont="1" applyFill="1" applyBorder="1" applyAlignment="1" applyProtection="1">
      <alignment horizontal="center" vertical="center"/>
      <protection locked="0"/>
    </xf>
    <xf numFmtId="2" fontId="32" fillId="3" borderId="28" xfId="0" applyNumberFormat="1" applyFont="1" applyFill="1" applyBorder="1" applyAlignment="1" applyProtection="1">
      <alignment horizontal="center" vertical="center"/>
      <protection locked="0"/>
    </xf>
    <xf numFmtId="1" fontId="33" fillId="15" borderId="29" xfId="0" applyNumberFormat="1" applyFont="1" applyFill="1" applyBorder="1" applyAlignment="1" applyProtection="1">
      <alignment horizontal="center" vertical="center"/>
      <protection locked="0"/>
    </xf>
    <xf numFmtId="1" fontId="33" fillId="15" borderId="30" xfId="0" applyNumberFormat="1" applyFont="1" applyFill="1" applyBorder="1" applyAlignment="1" applyProtection="1">
      <alignment horizontal="center" vertical="center"/>
      <protection locked="0"/>
    </xf>
    <xf numFmtId="1" fontId="34" fillId="12" borderId="31" xfId="0" applyNumberFormat="1" applyFont="1" applyFill="1" applyBorder="1" applyAlignment="1">
      <alignment horizontal="center" vertical="center"/>
    </xf>
    <xf numFmtId="1" fontId="24" fillId="3" borderId="17" xfId="0" applyNumberFormat="1" applyFont="1" applyFill="1" applyBorder="1" applyAlignment="1" applyProtection="1">
      <alignment horizontal="center" vertical="center"/>
      <protection locked="0"/>
    </xf>
    <xf numFmtId="1" fontId="4" fillId="3" borderId="18" xfId="0" applyNumberFormat="1" applyFont="1" applyFill="1" applyBorder="1" applyAlignment="1" applyProtection="1">
      <alignment horizontal="center" vertical="center"/>
      <protection locked="0"/>
    </xf>
    <xf numFmtId="1" fontId="24" fillId="3" borderId="18" xfId="0" applyNumberFormat="1" applyFont="1" applyFill="1" applyBorder="1" applyAlignment="1" applyProtection="1">
      <alignment horizontal="center" vertical="center"/>
      <protection locked="0"/>
    </xf>
    <xf numFmtId="0" fontId="1" fillId="2" borderId="44" xfId="0" applyFont="1" applyFill="1" applyBorder="1" applyAlignment="1" applyProtection="1">
      <alignment horizontal="center" vertical="center"/>
    </xf>
    <xf numFmtId="0" fontId="1" fillId="3" borderId="45" xfId="0" applyNumberFormat="1" applyFont="1" applyFill="1" applyBorder="1" applyAlignment="1" applyProtection="1">
      <alignment horizontal="center" vertical="center"/>
    </xf>
    <xf numFmtId="0" fontId="43" fillId="3" borderId="45" xfId="0" applyNumberFormat="1" applyFont="1" applyFill="1" applyBorder="1" applyAlignment="1" applyProtection="1">
      <alignment horizontal="center" vertical="center"/>
      <protection locked="0"/>
    </xf>
    <xf numFmtId="1" fontId="2" fillId="2" borderId="46" xfId="0" applyNumberFormat="1" applyFont="1" applyFill="1" applyBorder="1" applyAlignment="1" applyProtection="1">
      <alignment horizontal="center" vertical="center"/>
      <protection locked="0"/>
    </xf>
    <xf numFmtId="0" fontId="2" fillId="3" borderId="45" xfId="0" applyFont="1" applyFill="1" applyBorder="1" applyAlignment="1" applyProtection="1">
      <alignment horizontal="center" vertical="center"/>
      <protection locked="0"/>
    </xf>
    <xf numFmtId="164" fontId="2" fillId="2" borderId="47" xfId="0" applyNumberFormat="1" applyFont="1" applyFill="1" applyBorder="1" applyAlignment="1" applyProtection="1">
      <alignment horizontal="center" vertical="center"/>
      <protection locked="0"/>
    </xf>
    <xf numFmtId="1" fontId="24" fillId="16" borderId="29" xfId="0" applyNumberFormat="1" applyFont="1" applyFill="1" applyBorder="1" applyAlignment="1" applyProtection="1">
      <alignment horizontal="center" vertical="center"/>
      <protection locked="0"/>
    </xf>
    <xf numFmtId="1" fontId="24" fillId="16" borderId="30" xfId="0" applyNumberFormat="1" applyFont="1" applyFill="1" applyBorder="1" applyAlignment="1" applyProtection="1">
      <alignment horizontal="center" vertical="center"/>
      <protection locked="0"/>
    </xf>
    <xf numFmtId="1" fontId="4" fillId="2" borderId="30" xfId="0" applyNumberFormat="1" applyFont="1" applyFill="1" applyBorder="1" applyAlignment="1" applyProtection="1">
      <alignment horizontal="center" vertical="center"/>
      <protection locked="0"/>
    </xf>
    <xf numFmtId="0" fontId="15" fillId="11" borderId="9" xfId="0" applyFont="1" applyFill="1" applyBorder="1" applyAlignment="1" applyProtection="1">
      <alignment horizontal="center" vertical="center"/>
    </xf>
    <xf numFmtId="0" fontId="13" fillId="11" borderId="2" xfId="0" applyFont="1" applyFill="1" applyBorder="1" applyAlignment="1">
      <alignment horizontal="center" vertical="center" wrapText="1"/>
    </xf>
    <xf numFmtId="0" fontId="13" fillId="11" borderId="3" xfId="0" applyFont="1" applyFill="1" applyBorder="1" applyAlignment="1">
      <alignment horizontal="center" vertical="center" wrapText="1"/>
    </xf>
    <xf numFmtId="0" fontId="13" fillId="11" borderId="4" xfId="0" applyFont="1" applyFill="1" applyBorder="1" applyAlignment="1">
      <alignment horizontal="center" vertical="center" wrapText="1"/>
    </xf>
    <xf numFmtId="0" fontId="30" fillId="3" borderId="5" xfId="0" applyFont="1" applyFill="1" applyBorder="1" applyAlignment="1">
      <alignment horizontal="center" vertical="center" wrapText="1"/>
    </xf>
    <xf numFmtId="0" fontId="30" fillId="3" borderId="6" xfId="0" applyFont="1" applyFill="1" applyBorder="1" applyAlignment="1">
      <alignment horizontal="center" vertical="center" wrapText="1"/>
    </xf>
    <xf numFmtId="167" fontId="29" fillId="2" borderId="6" xfId="0" applyNumberFormat="1" applyFont="1" applyFill="1" applyBorder="1" applyAlignment="1">
      <alignment horizontal="center" vertical="center"/>
    </xf>
    <xf numFmtId="167" fontId="29" fillId="2" borderId="7" xfId="0" applyNumberFormat="1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 wrapText="1"/>
    </xf>
    <xf numFmtId="0" fontId="27" fillId="13" borderId="6" xfId="0" applyFont="1" applyFill="1" applyBorder="1" applyAlignment="1">
      <alignment horizontal="center" vertical="center" wrapText="1"/>
    </xf>
    <xf numFmtId="0" fontId="27" fillId="14" borderId="3" xfId="0" applyFont="1" applyFill="1" applyBorder="1" applyAlignment="1">
      <alignment horizontal="center" vertical="center" wrapText="1"/>
    </xf>
    <xf numFmtId="0" fontId="27" fillId="14" borderId="6" xfId="0" applyFont="1" applyFill="1" applyBorder="1" applyAlignment="1">
      <alignment horizontal="center" vertical="center" wrapText="1"/>
    </xf>
    <xf numFmtId="0" fontId="31" fillId="3" borderId="5" xfId="0" applyFont="1" applyFill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center" vertical="center" wrapText="1"/>
    </xf>
    <xf numFmtId="167" fontId="28" fillId="2" borderId="6" xfId="0" applyNumberFormat="1" applyFont="1" applyFill="1" applyBorder="1" applyAlignment="1">
      <alignment horizontal="center" vertical="center"/>
    </xf>
    <xf numFmtId="167" fontId="28" fillId="2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2</xdr:col>
      <xdr:colOff>410082</xdr:colOff>
      <xdr:row>2</xdr:row>
      <xdr:rowOff>352425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85724"/>
          <a:ext cx="752982" cy="7048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2</xdr:col>
      <xdr:colOff>410082</xdr:colOff>
      <xdr:row>2</xdr:row>
      <xdr:rowOff>352425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85724"/>
          <a:ext cx="752982" cy="7048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tabColor rgb="FFFF00FF"/>
    <pageSetUpPr fitToPage="1"/>
  </sheetPr>
  <dimension ref="A1:DC211"/>
  <sheetViews>
    <sheetView zoomScaleNormal="100" workbookViewId="0">
      <pane ySplit="5" topLeftCell="A6" activePane="bottomLeft" state="frozen"/>
      <selection pane="bottomLeft" activeCell="W9" sqref="W9"/>
    </sheetView>
  </sheetViews>
  <sheetFormatPr baseColWidth="10" defaultColWidth="11.44140625" defaultRowHeight="13.2"/>
  <cols>
    <col min="1" max="1" width="1.6640625" style="1" customWidth="1"/>
    <col min="2" max="2" width="5.6640625" style="1" customWidth="1"/>
    <col min="3" max="3" width="9.6640625" style="1" customWidth="1"/>
    <col min="4" max="5" width="6.6640625" style="1" customWidth="1"/>
    <col min="6" max="6" width="27.33203125" style="1" customWidth="1"/>
    <col min="7" max="7" width="20.6640625" style="1" customWidth="1"/>
    <col min="8" max="8" width="5.6640625" style="1" customWidth="1"/>
    <col min="9" max="9" width="25.6640625" style="1" customWidth="1"/>
    <col min="10" max="10" width="5.6640625" style="2" bestFit="1" customWidth="1"/>
    <col min="11" max="11" width="8.6640625" style="1" customWidth="1"/>
    <col min="12" max="14" width="9.33203125" style="1" customWidth="1"/>
    <col min="15" max="15" width="9.33203125" style="3" customWidth="1"/>
    <col min="16" max="18" width="9.33203125" style="1" customWidth="1"/>
    <col min="19" max="20" width="9.33203125" style="3" customWidth="1"/>
    <col min="21" max="21" width="11.6640625" style="4" customWidth="1"/>
    <col min="22" max="22" width="12" style="1" bestFit="1" customWidth="1"/>
    <col min="23" max="23" width="13" style="1" customWidth="1"/>
    <col min="24" max="25" width="1.6640625" style="1" customWidth="1"/>
    <col min="26" max="27" width="11.44140625" style="1" hidden="1" customWidth="1"/>
    <col min="28" max="107" width="11.44140625" style="40"/>
    <col min="108" max="16384" width="11.44140625" style="1"/>
  </cols>
  <sheetData>
    <row r="1" spans="1:107" ht="5.0999999999999996" customHeight="1" thickBot="1"/>
    <row r="2" spans="1:107" s="10" customFormat="1" ht="30" customHeight="1">
      <c r="B2" s="11"/>
      <c r="C2" s="45"/>
      <c r="D2" s="205" t="s">
        <v>135</v>
      </c>
      <c r="E2" s="206"/>
      <c r="F2" s="206"/>
      <c r="G2" s="206"/>
      <c r="H2" s="206"/>
      <c r="I2" s="206"/>
      <c r="J2" s="206"/>
      <c r="K2" s="206"/>
      <c r="L2" s="46"/>
      <c r="M2" s="47"/>
      <c r="N2" s="212" t="s">
        <v>133</v>
      </c>
      <c r="O2" s="212"/>
      <c r="P2" s="212"/>
      <c r="Q2" s="212"/>
      <c r="R2" s="212"/>
      <c r="S2" s="212"/>
      <c r="T2" s="47"/>
      <c r="U2" s="47"/>
      <c r="V2" s="206" t="s">
        <v>14</v>
      </c>
      <c r="W2" s="207"/>
      <c r="X2" s="11"/>
      <c r="Y2" s="11"/>
      <c r="Z2" s="11"/>
      <c r="AA2" s="1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</row>
    <row r="3" spans="1:107" s="10" customFormat="1" ht="30" customHeight="1" thickBot="1">
      <c r="B3" s="11"/>
      <c r="C3" s="45"/>
      <c r="D3" s="208" t="s">
        <v>136</v>
      </c>
      <c r="E3" s="209"/>
      <c r="F3" s="209"/>
      <c r="G3" s="209"/>
      <c r="H3" s="209"/>
      <c r="I3" s="209"/>
      <c r="J3" s="209"/>
      <c r="K3" s="209"/>
      <c r="L3" s="48"/>
      <c r="M3" s="48"/>
      <c r="N3" s="213"/>
      <c r="O3" s="213"/>
      <c r="P3" s="213"/>
      <c r="Q3" s="213"/>
      <c r="R3" s="213"/>
      <c r="S3" s="213"/>
      <c r="T3" s="48"/>
      <c r="U3" s="48"/>
      <c r="V3" s="210">
        <v>43555</v>
      </c>
      <c r="W3" s="211"/>
      <c r="X3" s="11"/>
      <c r="Y3" s="11"/>
      <c r="Z3" s="11"/>
      <c r="AA3" s="1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</row>
    <row r="4" spans="1:107" s="9" customFormat="1" ht="9.9" customHeight="1" thickBot="1">
      <c r="A4" s="8"/>
      <c r="B4" s="19"/>
      <c r="C4" s="20"/>
      <c r="D4" s="21"/>
      <c r="E4" s="21"/>
      <c r="F4" s="22"/>
      <c r="G4" s="23"/>
      <c r="H4" s="24"/>
      <c r="I4" s="25"/>
      <c r="J4" s="26"/>
      <c r="K4" s="27"/>
      <c r="L4" s="28"/>
      <c r="M4" s="28"/>
      <c r="N4" s="28"/>
      <c r="O4" s="29"/>
      <c r="P4" s="28"/>
      <c r="Q4" s="28"/>
      <c r="R4" s="28"/>
      <c r="S4" s="29"/>
      <c r="T4" s="29"/>
      <c r="U4" s="30"/>
      <c r="V4" s="22"/>
      <c r="W4" s="22"/>
      <c r="X4" s="7"/>
      <c r="Y4" s="7"/>
      <c r="Z4" s="7"/>
      <c r="AA4" s="7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</row>
    <row r="5" spans="1:107" s="18" customFormat="1" ht="18" customHeight="1" thickBot="1">
      <c r="A5" s="16"/>
      <c r="B5" s="49" t="s">
        <v>8</v>
      </c>
      <c r="C5" s="50" t="s">
        <v>9</v>
      </c>
      <c r="D5" s="131" t="s">
        <v>6</v>
      </c>
      <c r="E5" s="131" t="s">
        <v>29</v>
      </c>
      <c r="F5" s="204" t="s">
        <v>0</v>
      </c>
      <c r="G5" s="204"/>
      <c r="H5" s="131" t="s">
        <v>11</v>
      </c>
      <c r="I5" s="131" t="s">
        <v>10</v>
      </c>
      <c r="J5" s="51" t="s">
        <v>5</v>
      </c>
      <c r="K5" s="52" t="s">
        <v>1</v>
      </c>
      <c r="L5" s="53">
        <v>1</v>
      </c>
      <c r="M5" s="54">
        <v>2</v>
      </c>
      <c r="N5" s="54">
        <v>3</v>
      </c>
      <c r="O5" s="64" t="s">
        <v>12</v>
      </c>
      <c r="P5" s="53">
        <v>1</v>
      </c>
      <c r="Q5" s="54">
        <v>2</v>
      </c>
      <c r="R5" s="54">
        <v>3</v>
      </c>
      <c r="S5" s="64" t="s">
        <v>13</v>
      </c>
      <c r="T5" s="67" t="s">
        <v>2</v>
      </c>
      <c r="U5" s="68" t="s">
        <v>3</v>
      </c>
      <c r="V5" s="68" t="s">
        <v>7</v>
      </c>
      <c r="W5" s="69" t="s">
        <v>4</v>
      </c>
      <c r="X5" s="55"/>
      <c r="Y5" s="55"/>
      <c r="Z5" s="17"/>
      <c r="AA5" s="17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</row>
    <row r="6" spans="1:107" s="9" customFormat="1" ht="5.0999999999999996" customHeight="1" thickBot="1">
      <c r="A6" s="8"/>
      <c r="B6" s="77"/>
      <c r="C6" s="78"/>
      <c r="D6" s="79"/>
      <c r="E6" s="79"/>
      <c r="F6" s="80"/>
      <c r="G6" s="81"/>
      <c r="H6" s="82"/>
      <c r="I6" s="83"/>
      <c r="J6" s="84"/>
      <c r="K6" s="85"/>
      <c r="L6" s="86"/>
      <c r="M6" s="86"/>
      <c r="N6" s="86"/>
      <c r="O6" s="87"/>
      <c r="P6" s="86"/>
      <c r="Q6" s="86"/>
      <c r="R6" s="86"/>
      <c r="S6" s="87"/>
      <c r="T6" s="87"/>
      <c r="U6" s="88"/>
      <c r="V6" s="88"/>
      <c r="W6" s="88"/>
      <c r="X6" s="7"/>
      <c r="Y6" s="7"/>
      <c r="Z6" s="7"/>
      <c r="AA6" s="7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</row>
    <row r="7" spans="1:107" s="5" customFormat="1" ht="30" customHeight="1">
      <c r="B7" s="179" t="s">
        <v>137</v>
      </c>
      <c r="C7" s="180">
        <v>421582</v>
      </c>
      <c r="D7" s="181"/>
      <c r="E7" s="182" t="s">
        <v>32</v>
      </c>
      <c r="F7" s="183" t="s">
        <v>144</v>
      </c>
      <c r="G7" s="184" t="s">
        <v>150</v>
      </c>
      <c r="H7" s="185">
        <v>2007</v>
      </c>
      <c r="I7" s="186" t="s">
        <v>146</v>
      </c>
      <c r="J7" s="187" t="s">
        <v>32</v>
      </c>
      <c r="K7" s="188">
        <v>57</v>
      </c>
      <c r="L7" s="189">
        <v>24</v>
      </c>
      <c r="M7" s="190">
        <v>26</v>
      </c>
      <c r="N7" s="190">
        <v>28</v>
      </c>
      <c r="O7" s="191">
        <v>54</v>
      </c>
      <c r="P7" s="189">
        <v>34</v>
      </c>
      <c r="Q7" s="190">
        <v>36</v>
      </c>
      <c r="R7" s="190">
        <v>38</v>
      </c>
      <c r="S7" s="74">
        <f>IF(AA7&lt;=0,0,AA7)</f>
        <v>74</v>
      </c>
      <c r="T7" s="75">
        <f>IF(E7="","",IF(OR(O7=0,S7=0),0,O7+S7))</f>
        <v>128</v>
      </c>
      <c r="U7" s="130" t="s">
        <v>132</v>
      </c>
      <c r="V7" s="62" t="str">
        <f>IF(H7=0," ",IF(E7="H",IF(AND(H7&gt;2005,H7&lt;2009),VLOOKUP(K7,Minimas!$A$15:$C$29,3),IF(AND(H7&gt;2008,H7&lt;2011),VLOOKUP(K7,Minimas!$A$15:$C$29,2),"ERREUR")),IF(AND(H7&gt;2005,H7&lt;2009),VLOOKUP(K7,Minimas!$H$15:J$29,3),IF(AND(H7&gt;2008,H7&lt;2011),VLOOKUP(K7,Minimas!$H$15:$J$29,2),"ERREUR"))))</f>
        <v>U13 F59</v>
      </c>
      <c r="W7" s="76">
        <f>IF(E7=" "," ",IF(E7="H",10^(0.75194503*LOG(K7/175.508)^2)*T7,IF(E7="F",10^(0.783497476* LOG(K7/153.655)^2)*T7,"")))</f>
        <v>178.86760772081129</v>
      </c>
      <c r="X7" s="56"/>
      <c r="Y7" s="56"/>
      <c r="Z7" s="5">
        <f>IF(L7=0," ",MAXA(L7+M7,M7+N7,L7+N7))</f>
        <v>54</v>
      </c>
      <c r="AA7" s="5">
        <f>IF(P7=0," ",MAXA(P7+Q7,Q7+R7,P7+R7))</f>
        <v>74</v>
      </c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</row>
    <row r="8" spans="1:107" s="5" customFormat="1" ht="30" customHeight="1">
      <c r="B8" s="133"/>
      <c r="C8" s="57"/>
      <c r="D8" s="122"/>
      <c r="E8" s="135"/>
      <c r="F8" s="137" t="s">
        <v>31</v>
      </c>
      <c r="G8" s="58" t="s">
        <v>31</v>
      </c>
      <c r="H8" s="138"/>
      <c r="I8" s="120"/>
      <c r="J8" s="139" t="s">
        <v>31</v>
      </c>
      <c r="K8" s="59"/>
      <c r="L8" s="60"/>
      <c r="M8" s="61"/>
      <c r="N8" s="61"/>
      <c r="O8" s="74" t="str">
        <f t="shared" ref="O8:O165" si="0">IF(Z8&lt;=0,0,Z8)</f>
        <v xml:space="preserve"> </v>
      </c>
      <c r="P8" s="60"/>
      <c r="Q8" s="61"/>
      <c r="R8" s="61"/>
      <c r="S8" s="74" t="str">
        <f t="shared" ref="S8:S9" si="1">IF(AA8&lt;=0,0,AA8)</f>
        <v xml:space="preserve"> </v>
      </c>
      <c r="T8" s="75" t="str">
        <f t="shared" ref="T8:T9" si="2">IF(E8="","",IF(OR(O8=0,S8=0),0,O8+S8))</f>
        <v/>
      </c>
      <c r="U8" s="130" t="s">
        <v>132</v>
      </c>
      <c r="V8" s="62" t="str">
        <f>IF(H8=0," ",IF(E8="H",IF(AND(H8&gt;2005,H8&lt;2009),VLOOKUP(K8,Minimas!$A$15:$C$29,3),IF(AND(H8&gt;2008,H8&lt;2011),VLOOKUP(K8,Minimas!$A$15:$C$29,2),"ERREUR")),IF(AND(H8&gt;2005,H8&lt;2009),VLOOKUP(K8,Minimas!$H$15:J$29,3),IF(AND(H8&gt;2008,H8&lt;2011),VLOOKUP(K8,Minimas!$H$15:$J$29,2),"ERREUR"))))</f>
        <v xml:space="preserve"> </v>
      </c>
      <c r="W8" s="63" t="str">
        <f t="shared" ref="W8:W9" si="3">IF(E8=" "," ",IF(E8="H",10^(0.75194503*LOG(K8/175.508)^2)*T8,IF(E8="F",10^(0.783497476* LOG(K8/153.655)^2)*T8,"")))</f>
        <v/>
      </c>
      <c r="X8" s="56"/>
      <c r="Y8" s="56"/>
      <c r="Z8" s="5" t="str">
        <f t="shared" ref="Z8:Z9" si="4">IF(L8=0," ",MAXA(L8+M8,M8+N8,L8+N8))</f>
        <v xml:space="preserve"> </v>
      </c>
      <c r="AA8" s="5" t="str">
        <f t="shared" ref="AA8:AA9" si="5">IF(P8=0," ",MAXA(P8+Q8,Q8+R8,P8+R8))</f>
        <v xml:space="preserve"> </v>
      </c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</row>
    <row r="9" spans="1:107" s="5" customFormat="1" ht="30" customHeight="1">
      <c r="B9" s="133"/>
      <c r="C9" s="57"/>
      <c r="D9" s="122"/>
      <c r="E9" s="135"/>
      <c r="F9" s="137" t="s">
        <v>31</v>
      </c>
      <c r="G9" s="58" t="s">
        <v>31</v>
      </c>
      <c r="H9" s="138"/>
      <c r="I9" s="120"/>
      <c r="J9" s="139"/>
      <c r="K9" s="59"/>
      <c r="L9" s="192"/>
      <c r="M9" s="193"/>
      <c r="N9" s="194"/>
      <c r="O9" s="74" t="str">
        <f t="shared" si="0"/>
        <v xml:space="preserve"> </v>
      </c>
      <c r="P9" s="60"/>
      <c r="Q9" s="194"/>
      <c r="R9" s="194"/>
      <c r="S9" s="74" t="str">
        <f t="shared" si="1"/>
        <v xml:space="preserve"> </v>
      </c>
      <c r="T9" s="75" t="str">
        <f t="shared" si="2"/>
        <v/>
      </c>
      <c r="U9" s="130" t="s">
        <v>132</v>
      </c>
      <c r="V9" s="62" t="str">
        <f>IF(H9=0," ",IF(E9="H",IF(AND(H9&gt;2005,H9&lt;2009),VLOOKUP(K9,Minimas!$A$15:$C$29,3),IF(AND(H9&gt;2008,H9&lt;2011),VLOOKUP(K9,Minimas!$A$15:$C$29,2),"ERREUR")),IF(AND(H9&gt;2005,H9&lt;2009),VLOOKUP(K9,Minimas!$H$15:J$29,3),IF(AND(H9&gt;2008,H9&lt;2011),VLOOKUP(K9,Minimas!$H$15:$J$29,2),"ERREUR"))))</f>
        <v xml:space="preserve"> </v>
      </c>
      <c r="W9" s="63" t="str">
        <f t="shared" si="3"/>
        <v/>
      </c>
      <c r="X9" s="56"/>
      <c r="Y9" s="56"/>
      <c r="Z9" s="5" t="str">
        <f t="shared" si="4"/>
        <v xml:space="preserve"> </v>
      </c>
      <c r="AA9" s="5" t="str">
        <f t="shared" si="5"/>
        <v xml:space="preserve"> </v>
      </c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</row>
    <row r="10" spans="1:107" s="5" customFormat="1" ht="30" customHeight="1">
      <c r="B10" s="133"/>
      <c r="C10" s="57"/>
      <c r="D10" s="122"/>
      <c r="E10" s="135"/>
      <c r="F10" s="137" t="s">
        <v>31</v>
      </c>
      <c r="G10" s="58" t="s">
        <v>31</v>
      </c>
      <c r="H10" s="138"/>
      <c r="I10" s="120"/>
      <c r="J10" s="139"/>
      <c r="K10" s="59"/>
      <c r="L10" s="60"/>
      <c r="M10" s="61"/>
      <c r="N10" s="61"/>
      <c r="O10" s="74" t="str">
        <f t="shared" si="0"/>
        <v xml:space="preserve"> </v>
      </c>
      <c r="P10" s="60"/>
      <c r="Q10" s="61"/>
      <c r="R10" s="61"/>
      <c r="S10" s="74" t="str">
        <f t="shared" ref="S10:S73" si="6">IF(AA10&lt;=0,0,AA10)</f>
        <v xml:space="preserve"> </v>
      </c>
      <c r="T10" s="75" t="str">
        <f t="shared" ref="T10:T73" si="7">IF(E10="","",IF(OR(O10=0,S10=0),0,O10+S10))</f>
        <v/>
      </c>
      <c r="U10" s="130" t="s">
        <v>132</v>
      </c>
      <c r="V10" s="62" t="str">
        <f>IF(H10=0," ",IF(E10="H",IF(AND(H10&gt;2005,H10&lt;2009),VLOOKUP(K10,Minimas!$A$15:$C$29,3),IF(AND(H10&gt;2008,H10&lt;2011),VLOOKUP(K10,Minimas!$A$15:$C$29,2),"ERREUR")),IF(AND(H10&gt;2005,H10&lt;2009),VLOOKUP(K10,Minimas!$H$15:J$29,3),IF(AND(H10&gt;2008,H10&lt;2011),VLOOKUP(K10,Minimas!$H$15:$J$29,2),"ERREUR"))))</f>
        <v xml:space="preserve"> </v>
      </c>
      <c r="W10" s="63" t="str">
        <f t="shared" ref="W10:W73" si="8">IF(E10=" "," ",IF(E10="H",10^(0.75194503*LOG(K10/175.508)^2)*T10,IF(E10="F",10^(0.783497476* LOG(K10/153.655)^2)*T10,"")))</f>
        <v/>
      </c>
      <c r="X10" s="56"/>
      <c r="Y10" s="56"/>
      <c r="Z10" s="5" t="str">
        <f t="shared" ref="Z10:Z73" si="9">IF(L10=0," ",MAXA(L10+M10,M10+N10,L10+N10))</f>
        <v xml:space="preserve"> </v>
      </c>
      <c r="AA10" s="5" t="str">
        <f t="shared" ref="AA10:AA73" si="10">IF(P10=0," ",MAXA(P10+Q10,Q10+R10,P10+R10))</f>
        <v xml:space="preserve"> </v>
      </c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</row>
    <row r="11" spans="1:107" s="5" customFormat="1" ht="30" customHeight="1">
      <c r="B11" s="133"/>
      <c r="C11" s="57"/>
      <c r="D11" s="122"/>
      <c r="E11" s="135"/>
      <c r="F11" s="137" t="s">
        <v>31</v>
      </c>
      <c r="G11" s="58" t="s">
        <v>31</v>
      </c>
      <c r="H11" s="138"/>
      <c r="I11" s="120"/>
      <c r="J11" s="139"/>
      <c r="K11" s="59"/>
      <c r="L11" s="60"/>
      <c r="M11" s="61"/>
      <c r="N11" s="61"/>
      <c r="O11" s="74" t="str">
        <f t="shared" si="0"/>
        <v xml:space="preserve"> </v>
      </c>
      <c r="P11" s="60"/>
      <c r="Q11" s="61"/>
      <c r="R11" s="61"/>
      <c r="S11" s="74" t="str">
        <f t="shared" si="6"/>
        <v xml:space="preserve"> </v>
      </c>
      <c r="T11" s="75" t="str">
        <f t="shared" si="7"/>
        <v/>
      </c>
      <c r="U11" s="130" t="s">
        <v>132</v>
      </c>
      <c r="V11" s="62" t="str">
        <f>IF(H11=0," ",IF(E11="H",IF(AND(H11&gt;2005,H11&lt;2009),VLOOKUP(K11,Minimas!$A$15:$C$29,3),IF(AND(H11&gt;2008,H11&lt;2011),VLOOKUP(K11,Minimas!$A$15:$C$29,2),"ERREUR")),IF(AND(H11&gt;2005,H11&lt;2009),VLOOKUP(K11,Minimas!$H$15:J$29,3),IF(AND(H11&gt;2008,H11&lt;2011),VLOOKUP(K11,Minimas!$H$15:$J$29,2),"ERREUR"))))</f>
        <v xml:space="preserve"> </v>
      </c>
      <c r="W11" s="63" t="str">
        <f t="shared" si="8"/>
        <v/>
      </c>
      <c r="X11" s="56"/>
      <c r="Y11" s="56"/>
      <c r="Z11" s="5" t="str">
        <f t="shared" si="9"/>
        <v xml:space="preserve"> </v>
      </c>
      <c r="AA11" s="5" t="str">
        <f t="shared" si="10"/>
        <v xml:space="preserve"> </v>
      </c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</row>
    <row r="12" spans="1:107" s="5" customFormat="1" ht="30" customHeight="1">
      <c r="B12" s="133"/>
      <c r="C12" s="57"/>
      <c r="D12" s="122"/>
      <c r="E12" s="135"/>
      <c r="F12" s="137" t="s">
        <v>31</v>
      </c>
      <c r="G12" s="58" t="s">
        <v>31</v>
      </c>
      <c r="H12" s="138"/>
      <c r="I12" s="120"/>
      <c r="J12" s="139"/>
      <c r="K12" s="59"/>
      <c r="L12" s="60"/>
      <c r="M12" s="61"/>
      <c r="N12" s="61"/>
      <c r="O12" s="74" t="str">
        <f t="shared" si="0"/>
        <v xml:space="preserve"> </v>
      </c>
      <c r="P12" s="60"/>
      <c r="Q12" s="61"/>
      <c r="R12" s="61"/>
      <c r="S12" s="74" t="str">
        <f t="shared" si="6"/>
        <v xml:space="preserve"> </v>
      </c>
      <c r="T12" s="75" t="str">
        <f t="shared" si="7"/>
        <v/>
      </c>
      <c r="U12" s="130" t="s">
        <v>132</v>
      </c>
      <c r="V12" s="62" t="str">
        <f>IF(H12=0," ",IF(E12="H",IF(AND(H12&gt;2005,H12&lt;2009),VLOOKUP(K12,Minimas!$A$15:$C$29,3),IF(AND(H12&gt;2008,H12&lt;2011),VLOOKUP(K12,Minimas!$A$15:$C$29,2),"ERREUR")),IF(AND(H12&gt;2005,H12&lt;2009),VLOOKUP(K12,Minimas!$H$15:J$29,3),IF(AND(H12&gt;2008,H12&lt;2011),VLOOKUP(K12,Minimas!$H$15:$J$29,2),"ERREUR"))))</f>
        <v xml:space="preserve"> </v>
      </c>
      <c r="W12" s="63" t="str">
        <f t="shared" si="8"/>
        <v/>
      </c>
      <c r="X12" s="56"/>
      <c r="Y12" s="56"/>
      <c r="Z12" s="5" t="str">
        <f t="shared" si="9"/>
        <v xml:space="preserve"> </v>
      </c>
      <c r="AA12" s="5" t="str">
        <f t="shared" si="10"/>
        <v xml:space="preserve"> </v>
      </c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</row>
    <row r="13" spans="1:107" s="5" customFormat="1" ht="30" customHeight="1">
      <c r="B13" s="133"/>
      <c r="C13" s="57"/>
      <c r="D13" s="122"/>
      <c r="E13" s="135"/>
      <c r="F13" s="137" t="s">
        <v>31</v>
      </c>
      <c r="G13" s="58" t="s">
        <v>31</v>
      </c>
      <c r="H13" s="138"/>
      <c r="I13" s="120" t="s">
        <v>31</v>
      </c>
      <c r="J13" s="139" t="s">
        <v>31</v>
      </c>
      <c r="K13" s="59"/>
      <c r="L13" s="60"/>
      <c r="M13" s="61"/>
      <c r="N13" s="61"/>
      <c r="O13" s="74" t="str">
        <f t="shared" si="0"/>
        <v xml:space="preserve"> </v>
      </c>
      <c r="P13" s="60"/>
      <c r="Q13" s="61"/>
      <c r="R13" s="61"/>
      <c r="S13" s="74" t="str">
        <f t="shared" si="6"/>
        <v xml:space="preserve"> </v>
      </c>
      <c r="T13" s="75" t="str">
        <f t="shared" si="7"/>
        <v/>
      </c>
      <c r="U13" s="130" t="s">
        <v>132</v>
      </c>
      <c r="V13" s="62" t="str">
        <f>IF(H13=0," ",IF(E13="H",IF(AND(H13&gt;2005,H13&lt;2009),VLOOKUP(K13,Minimas!$A$15:$C$29,3),IF(AND(H13&gt;2008,H13&lt;2011),VLOOKUP(K13,Minimas!$A$15:$C$29,2),"ERREUR")),IF(AND(H13&gt;2005,H13&lt;2009),VLOOKUP(K13,Minimas!$H$15:J$29,3),IF(AND(H13&gt;2008,H13&lt;2011),VLOOKUP(K13,Minimas!$H$15:$J$29,2),"ERREUR"))))</f>
        <v xml:space="preserve"> </v>
      </c>
      <c r="W13" s="63" t="str">
        <f t="shared" si="8"/>
        <v/>
      </c>
      <c r="X13" s="56"/>
      <c r="Y13" s="56"/>
      <c r="Z13" s="5" t="str">
        <f t="shared" si="9"/>
        <v xml:space="preserve"> </v>
      </c>
      <c r="AA13" s="5" t="str">
        <f t="shared" si="10"/>
        <v xml:space="preserve"> </v>
      </c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</row>
    <row r="14" spans="1:107" s="5" customFormat="1" ht="30" customHeight="1">
      <c r="B14" s="133"/>
      <c r="C14" s="57"/>
      <c r="D14" s="122"/>
      <c r="E14" s="135"/>
      <c r="F14" s="137" t="s">
        <v>31</v>
      </c>
      <c r="G14" s="58" t="s">
        <v>31</v>
      </c>
      <c r="H14" s="138"/>
      <c r="I14" s="120" t="s">
        <v>31</v>
      </c>
      <c r="J14" s="139" t="s">
        <v>31</v>
      </c>
      <c r="K14" s="59"/>
      <c r="L14" s="60"/>
      <c r="M14" s="61"/>
      <c r="N14" s="61"/>
      <c r="O14" s="74" t="str">
        <f t="shared" si="0"/>
        <v xml:space="preserve"> </v>
      </c>
      <c r="P14" s="60"/>
      <c r="Q14" s="61"/>
      <c r="R14" s="61"/>
      <c r="S14" s="74" t="str">
        <f t="shared" si="6"/>
        <v xml:space="preserve"> </v>
      </c>
      <c r="T14" s="75" t="str">
        <f t="shared" si="7"/>
        <v/>
      </c>
      <c r="U14" s="130" t="s">
        <v>132</v>
      </c>
      <c r="V14" s="62" t="str">
        <f>IF(H14=0," ",IF(E14="H",IF(AND(H14&gt;2005,H14&lt;2009),VLOOKUP(K14,Minimas!$A$15:$C$29,3),IF(AND(H14&gt;2008,H14&lt;2011),VLOOKUP(K14,Minimas!$A$15:$C$29,2),"ERREUR")),IF(AND(H14&gt;2005,H14&lt;2009),VLOOKUP(K14,Minimas!$H$15:J$29,3),IF(AND(H14&gt;2008,H14&lt;2011),VLOOKUP(K14,Minimas!$H$15:$J$29,2),"ERREUR"))))</f>
        <v xml:space="preserve"> </v>
      </c>
      <c r="W14" s="63" t="str">
        <f t="shared" si="8"/>
        <v/>
      </c>
      <c r="X14" s="56"/>
      <c r="Y14" s="56"/>
      <c r="Z14" s="5" t="str">
        <f t="shared" si="9"/>
        <v xml:space="preserve"> </v>
      </c>
      <c r="AA14" s="5" t="str">
        <f t="shared" si="10"/>
        <v xml:space="preserve"> </v>
      </c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</row>
    <row r="15" spans="1:107" s="5" customFormat="1" ht="30" customHeight="1">
      <c r="B15" s="133"/>
      <c r="C15" s="57"/>
      <c r="D15" s="122"/>
      <c r="E15" s="135"/>
      <c r="F15" s="137" t="s">
        <v>31</v>
      </c>
      <c r="G15" s="58" t="s">
        <v>31</v>
      </c>
      <c r="H15" s="138"/>
      <c r="I15" s="120" t="s">
        <v>31</v>
      </c>
      <c r="J15" s="139" t="s">
        <v>31</v>
      </c>
      <c r="K15" s="59"/>
      <c r="L15" s="60"/>
      <c r="M15" s="61"/>
      <c r="N15" s="61"/>
      <c r="O15" s="74" t="str">
        <f t="shared" si="0"/>
        <v xml:space="preserve"> </v>
      </c>
      <c r="P15" s="60"/>
      <c r="Q15" s="61"/>
      <c r="R15" s="61"/>
      <c r="S15" s="74" t="str">
        <f t="shared" si="6"/>
        <v xml:space="preserve"> </v>
      </c>
      <c r="T15" s="75" t="str">
        <f t="shared" si="7"/>
        <v/>
      </c>
      <c r="U15" s="130" t="s">
        <v>132</v>
      </c>
      <c r="V15" s="62" t="str">
        <f>IF(H15=0," ",IF(E15="H",IF(AND(H15&gt;2005,H15&lt;2009),VLOOKUP(K15,Minimas!$A$15:$C$29,3),IF(AND(H15&gt;2008,H15&lt;2011),VLOOKUP(K15,Minimas!$A$15:$C$29,2),"ERREUR")),IF(AND(H15&gt;2005,H15&lt;2009),VLOOKUP(K15,Minimas!$H$15:J$29,3),IF(AND(H15&gt;2008,H15&lt;2011),VLOOKUP(K15,Minimas!$H$15:$J$29,2),"ERREUR"))))</f>
        <v xml:space="preserve"> </v>
      </c>
      <c r="W15" s="63" t="str">
        <f t="shared" si="8"/>
        <v/>
      </c>
      <c r="X15" s="56"/>
      <c r="Y15" s="56"/>
      <c r="Z15" s="5" t="str">
        <f t="shared" si="9"/>
        <v xml:space="preserve"> </v>
      </c>
      <c r="AA15" s="5" t="str">
        <f t="shared" si="10"/>
        <v xml:space="preserve"> </v>
      </c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</row>
    <row r="16" spans="1:107" s="5" customFormat="1" ht="30" customHeight="1">
      <c r="B16" s="133"/>
      <c r="C16" s="57"/>
      <c r="D16" s="122"/>
      <c r="E16" s="135"/>
      <c r="F16" s="137" t="s">
        <v>31</v>
      </c>
      <c r="G16" s="58" t="s">
        <v>31</v>
      </c>
      <c r="H16" s="138"/>
      <c r="I16" s="120" t="s">
        <v>31</v>
      </c>
      <c r="J16" s="139" t="s">
        <v>31</v>
      </c>
      <c r="K16" s="59"/>
      <c r="L16" s="60"/>
      <c r="M16" s="61"/>
      <c r="N16" s="61"/>
      <c r="O16" s="74" t="str">
        <f t="shared" si="0"/>
        <v xml:space="preserve"> </v>
      </c>
      <c r="P16" s="60"/>
      <c r="Q16" s="61"/>
      <c r="R16" s="61"/>
      <c r="S16" s="74" t="str">
        <f t="shared" si="6"/>
        <v xml:space="preserve"> </v>
      </c>
      <c r="T16" s="75" t="str">
        <f t="shared" si="7"/>
        <v/>
      </c>
      <c r="U16" s="130" t="s">
        <v>132</v>
      </c>
      <c r="V16" s="62" t="str">
        <f>IF(H16=0," ",IF(E16="H",IF(AND(H16&gt;2005,H16&lt;2009),VLOOKUP(K16,Minimas!$A$15:$C$29,3),IF(AND(H16&gt;2008,H16&lt;2011),VLOOKUP(K16,Minimas!$A$15:$C$29,2),"ERREUR")),IF(AND(H16&gt;2005,H16&lt;2009),VLOOKUP(K16,Minimas!$H$15:J$29,3),IF(AND(H16&gt;2008,H16&lt;2011),VLOOKUP(K16,Minimas!$H$15:$J$29,2),"ERREUR"))))</f>
        <v xml:space="preserve"> </v>
      </c>
      <c r="W16" s="63" t="str">
        <f t="shared" si="8"/>
        <v/>
      </c>
      <c r="X16" s="56"/>
      <c r="Y16" s="56"/>
      <c r="Z16" s="5" t="str">
        <f t="shared" si="9"/>
        <v xml:space="preserve"> </v>
      </c>
      <c r="AA16" s="5" t="str">
        <f t="shared" si="10"/>
        <v xml:space="preserve"> </v>
      </c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</row>
    <row r="17" spans="2:107" s="5" customFormat="1" ht="30" customHeight="1">
      <c r="B17" s="133"/>
      <c r="C17" s="57"/>
      <c r="D17" s="122"/>
      <c r="E17" s="135"/>
      <c r="F17" s="137" t="s">
        <v>31</v>
      </c>
      <c r="G17" s="58" t="s">
        <v>31</v>
      </c>
      <c r="H17" s="138"/>
      <c r="I17" s="120" t="s">
        <v>31</v>
      </c>
      <c r="J17" s="139" t="s">
        <v>31</v>
      </c>
      <c r="K17" s="59"/>
      <c r="L17" s="60"/>
      <c r="M17" s="61"/>
      <c r="N17" s="61"/>
      <c r="O17" s="74" t="str">
        <f t="shared" si="0"/>
        <v xml:space="preserve"> </v>
      </c>
      <c r="P17" s="60"/>
      <c r="Q17" s="61"/>
      <c r="R17" s="61"/>
      <c r="S17" s="74" t="str">
        <f t="shared" si="6"/>
        <v xml:space="preserve"> </v>
      </c>
      <c r="T17" s="75" t="str">
        <f t="shared" si="7"/>
        <v/>
      </c>
      <c r="U17" s="130" t="s">
        <v>132</v>
      </c>
      <c r="V17" s="62" t="str">
        <f>IF(H17=0," ",IF(E17="H",IF(AND(H17&gt;2005,H17&lt;2009),VLOOKUP(K17,Minimas!$A$15:$C$29,3),IF(AND(H17&gt;2008,H17&lt;2011),VLOOKUP(K17,Minimas!$A$15:$C$29,2),"ERREUR")),IF(AND(H17&gt;2005,H17&lt;2009),VLOOKUP(K17,Minimas!$H$15:J$29,3),IF(AND(H17&gt;2008,H17&lt;2011),VLOOKUP(K17,Minimas!$H$15:$J$29,2),"ERREUR"))))</f>
        <v xml:space="preserve"> </v>
      </c>
      <c r="W17" s="63" t="str">
        <f t="shared" si="8"/>
        <v/>
      </c>
      <c r="X17" s="56"/>
      <c r="Y17" s="56"/>
      <c r="Z17" s="5" t="str">
        <f t="shared" si="9"/>
        <v xml:space="preserve"> </v>
      </c>
      <c r="AA17" s="5" t="str">
        <f t="shared" si="10"/>
        <v xml:space="preserve"> </v>
      </c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</row>
    <row r="18" spans="2:107" s="5" customFormat="1" ht="30" customHeight="1">
      <c r="B18" s="133"/>
      <c r="C18" s="57"/>
      <c r="D18" s="122"/>
      <c r="E18" s="135"/>
      <c r="F18" s="137" t="s">
        <v>31</v>
      </c>
      <c r="G18" s="58" t="s">
        <v>31</v>
      </c>
      <c r="H18" s="138"/>
      <c r="I18" s="120" t="s">
        <v>31</v>
      </c>
      <c r="J18" s="139" t="s">
        <v>31</v>
      </c>
      <c r="K18" s="59"/>
      <c r="L18" s="60"/>
      <c r="M18" s="61"/>
      <c r="N18" s="61"/>
      <c r="O18" s="74" t="str">
        <f t="shared" si="0"/>
        <v xml:space="preserve"> </v>
      </c>
      <c r="P18" s="60"/>
      <c r="Q18" s="61"/>
      <c r="R18" s="61"/>
      <c r="S18" s="74" t="str">
        <f t="shared" si="6"/>
        <v xml:space="preserve"> </v>
      </c>
      <c r="T18" s="75" t="str">
        <f t="shared" si="7"/>
        <v/>
      </c>
      <c r="U18" s="130" t="s">
        <v>132</v>
      </c>
      <c r="V18" s="62" t="str">
        <f>IF(H18=0," ",IF(E18="H",IF(AND(H18&gt;2005,H18&lt;2009),VLOOKUP(K18,Minimas!$A$15:$C$29,3),IF(AND(H18&gt;2008,H18&lt;2011),VLOOKUP(K18,Minimas!$A$15:$C$29,2),"ERREUR")),IF(AND(H18&gt;2005,H18&lt;2009),VLOOKUP(K18,Minimas!$H$15:J$29,3),IF(AND(H18&gt;2008,H18&lt;2011),VLOOKUP(K18,Minimas!$H$15:$J$29,2),"ERREUR"))))</f>
        <v xml:space="preserve"> </v>
      </c>
      <c r="W18" s="63" t="str">
        <f t="shared" si="8"/>
        <v/>
      </c>
      <c r="X18" s="56"/>
      <c r="Y18" s="56"/>
      <c r="Z18" s="5" t="str">
        <f t="shared" si="9"/>
        <v xml:space="preserve"> </v>
      </c>
      <c r="AA18" s="5" t="str">
        <f t="shared" si="10"/>
        <v xml:space="preserve"> </v>
      </c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</row>
    <row r="19" spans="2:107" s="5" customFormat="1" ht="30" customHeight="1">
      <c r="B19" s="133"/>
      <c r="C19" s="57"/>
      <c r="D19" s="122"/>
      <c r="E19" s="135"/>
      <c r="F19" s="137" t="s">
        <v>31</v>
      </c>
      <c r="G19" s="58" t="s">
        <v>31</v>
      </c>
      <c r="H19" s="138"/>
      <c r="I19" s="120" t="s">
        <v>31</v>
      </c>
      <c r="J19" s="139" t="s">
        <v>31</v>
      </c>
      <c r="K19" s="59"/>
      <c r="L19" s="60"/>
      <c r="M19" s="61"/>
      <c r="N19" s="61"/>
      <c r="O19" s="74" t="str">
        <f t="shared" si="0"/>
        <v xml:space="preserve"> </v>
      </c>
      <c r="P19" s="60"/>
      <c r="Q19" s="61"/>
      <c r="R19" s="61"/>
      <c r="S19" s="74" t="str">
        <f t="shared" si="6"/>
        <v xml:space="preserve"> </v>
      </c>
      <c r="T19" s="75" t="str">
        <f t="shared" si="7"/>
        <v/>
      </c>
      <c r="U19" s="130" t="s">
        <v>132</v>
      </c>
      <c r="V19" s="62" t="str">
        <f>IF(H19=0," ",IF(E19="H",IF(AND(H19&gt;2005,H19&lt;2009),VLOOKUP(K19,Minimas!$A$15:$C$29,3),IF(AND(H19&gt;2008,H19&lt;2011),VLOOKUP(K19,Minimas!$A$15:$C$29,2),"ERREUR")),IF(AND(H19&gt;2005,H19&lt;2009),VLOOKUP(K19,Minimas!$H$15:J$29,3),IF(AND(H19&gt;2008,H19&lt;2011),VLOOKUP(K19,Minimas!$H$15:$J$29,2),"ERREUR"))))</f>
        <v xml:space="preserve"> </v>
      </c>
      <c r="W19" s="63" t="str">
        <f t="shared" si="8"/>
        <v/>
      </c>
      <c r="X19" s="56"/>
      <c r="Y19" s="56"/>
      <c r="Z19" s="5" t="str">
        <f t="shared" si="9"/>
        <v xml:space="preserve"> </v>
      </c>
      <c r="AA19" s="5" t="str">
        <f t="shared" si="10"/>
        <v xml:space="preserve"> </v>
      </c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</row>
    <row r="20" spans="2:107" s="5" customFormat="1" ht="30" customHeight="1">
      <c r="B20" s="133"/>
      <c r="C20" s="57"/>
      <c r="D20" s="122"/>
      <c r="E20" s="135"/>
      <c r="F20" s="137" t="s">
        <v>31</v>
      </c>
      <c r="G20" s="58" t="s">
        <v>31</v>
      </c>
      <c r="H20" s="138"/>
      <c r="I20" s="120" t="s">
        <v>31</v>
      </c>
      <c r="J20" s="139" t="s">
        <v>31</v>
      </c>
      <c r="K20" s="59"/>
      <c r="L20" s="60"/>
      <c r="M20" s="61"/>
      <c r="N20" s="61"/>
      <c r="O20" s="74" t="str">
        <f t="shared" si="0"/>
        <v xml:space="preserve"> </v>
      </c>
      <c r="P20" s="60"/>
      <c r="Q20" s="61"/>
      <c r="R20" s="61"/>
      <c r="S20" s="74" t="str">
        <f t="shared" si="6"/>
        <v xml:space="preserve"> </v>
      </c>
      <c r="T20" s="75" t="str">
        <f t="shared" si="7"/>
        <v/>
      </c>
      <c r="U20" s="130" t="s">
        <v>132</v>
      </c>
      <c r="V20" s="62" t="str">
        <f>IF(H20=0," ",IF(E20="H",IF(AND(H20&gt;2005,H20&lt;2009),VLOOKUP(K20,Minimas!$A$15:$C$29,3),IF(AND(H20&gt;2008,H20&lt;2011),VLOOKUP(K20,Minimas!$A$15:$C$29,2),"ERREUR")),IF(AND(H20&gt;2005,H20&lt;2009),VLOOKUP(K20,Minimas!$H$15:J$29,3),IF(AND(H20&gt;2008,H20&lt;2011),VLOOKUP(K20,Minimas!$H$15:$J$29,2),"ERREUR"))))</f>
        <v xml:space="preserve"> </v>
      </c>
      <c r="W20" s="63" t="str">
        <f t="shared" si="8"/>
        <v/>
      </c>
      <c r="X20" s="56"/>
      <c r="Y20" s="56"/>
      <c r="Z20" s="5" t="str">
        <f t="shared" si="9"/>
        <v xml:space="preserve"> </v>
      </c>
      <c r="AA20" s="5" t="str">
        <f t="shared" si="10"/>
        <v xml:space="preserve"> </v>
      </c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</row>
    <row r="21" spans="2:107" s="5" customFormat="1" ht="30" customHeight="1">
      <c r="B21" s="133"/>
      <c r="C21" s="57"/>
      <c r="D21" s="122"/>
      <c r="E21" s="135"/>
      <c r="F21" s="137" t="s">
        <v>31</v>
      </c>
      <c r="G21" s="58" t="s">
        <v>31</v>
      </c>
      <c r="H21" s="138"/>
      <c r="I21" s="120" t="s">
        <v>31</v>
      </c>
      <c r="J21" s="139" t="s">
        <v>31</v>
      </c>
      <c r="K21" s="59"/>
      <c r="L21" s="60"/>
      <c r="M21" s="61"/>
      <c r="N21" s="61"/>
      <c r="O21" s="74" t="str">
        <f t="shared" si="0"/>
        <v xml:space="preserve"> </v>
      </c>
      <c r="P21" s="60"/>
      <c r="Q21" s="61"/>
      <c r="R21" s="61"/>
      <c r="S21" s="74" t="str">
        <f t="shared" si="6"/>
        <v xml:space="preserve"> </v>
      </c>
      <c r="T21" s="75" t="str">
        <f t="shared" si="7"/>
        <v/>
      </c>
      <c r="U21" s="130" t="s">
        <v>132</v>
      </c>
      <c r="V21" s="62" t="str">
        <f>IF(H21=0," ",IF(E21="H",IF(AND(H21&gt;2005,H21&lt;2009),VLOOKUP(K21,Minimas!$A$15:$C$29,3),IF(AND(H21&gt;2008,H21&lt;2011),VLOOKUP(K21,Minimas!$A$15:$C$29,2),"ERREUR")),IF(AND(H21&gt;2005,H21&lt;2009),VLOOKUP(K21,Minimas!$H$15:J$29,3),IF(AND(H21&gt;2008,H21&lt;2011),VLOOKUP(K21,Minimas!$H$15:$J$29,2),"ERREUR"))))</f>
        <v xml:space="preserve"> </v>
      </c>
      <c r="W21" s="63" t="str">
        <f t="shared" si="8"/>
        <v/>
      </c>
      <c r="X21" s="56"/>
      <c r="Y21" s="56"/>
      <c r="Z21" s="5" t="str">
        <f t="shared" si="9"/>
        <v xml:space="preserve"> </v>
      </c>
      <c r="AA21" s="5" t="str">
        <f t="shared" si="10"/>
        <v xml:space="preserve"> </v>
      </c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</row>
    <row r="22" spans="2:107" s="5" customFormat="1" ht="30" customHeight="1">
      <c r="B22" s="133"/>
      <c r="C22" s="57"/>
      <c r="D22" s="122"/>
      <c r="E22" s="135"/>
      <c r="F22" s="137" t="s">
        <v>31</v>
      </c>
      <c r="G22" s="58" t="s">
        <v>31</v>
      </c>
      <c r="H22" s="138"/>
      <c r="I22" s="120" t="s">
        <v>31</v>
      </c>
      <c r="J22" s="139" t="s">
        <v>31</v>
      </c>
      <c r="K22" s="59"/>
      <c r="L22" s="60"/>
      <c r="M22" s="61"/>
      <c r="N22" s="61"/>
      <c r="O22" s="74" t="str">
        <f t="shared" si="0"/>
        <v xml:space="preserve"> </v>
      </c>
      <c r="P22" s="60"/>
      <c r="Q22" s="61"/>
      <c r="R22" s="61"/>
      <c r="S22" s="74" t="str">
        <f t="shared" si="6"/>
        <v xml:space="preserve"> </v>
      </c>
      <c r="T22" s="75" t="str">
        <f t="shared" si="7"/>
        <v/>
      </c>
      <c r="U22" s="130" t="s">
        <v>132</v>
      </c>
      <c r="V22" s="62" t="str">
        <f>IF(H22=0," ",IF(E22="H",IF(AND(H22&gt;2005,H22&lt;2009),VLOOKUP(K22,Minimas!$A$15:$C$29,3),IF(AND(H22&gt;2008,H22&lt;2011),VLOOKUP(K22,Minimas!$A$15:$C$29,2),"ERREUR")),IF(AND(H22&gt;2005,H22&lt;2009),VLOOKUP(K22,Minimas!$H$15:J$29,3),IF(AND(H22&gt;2008,H22&lt;2011),VLOOKUP(K22,Minimas!$H$15:$J$29,2),"ERREUR"))))</f>
        <v xml:space="preserve"> </v>
      </c>
      <c r="W22" s="63" t="str">
        <f t="shared" si="8"/>
        <v/>
      </c>
      <c r="X22" s="56"/>
      <c r="Y22" s="56"/>
      <c r="Z22" s="5" t="str">
        <f t="shared" si="9"/>
        <v xml:space="preserve"> </v>
      </c>
      <c r="AA22" s="5" t="str">
        <f t="shared" si="10"/>
        <v xml:space="preserve"> </v>
      </c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</row>
    <row r="23" spans="2:107" s="5" customFormat="1" ht="30" customHeight="1">
      <c r="B23" s="133"/>
      <c r="C23" s="57"/>
      <c r="D23" s="122"/>
      <c r="E23" s="135"/>
      <c r="F23" s="137" t="s">
        <v>31</v>
      </c>
      <c r="G23" s="58" t="s">
        <v>31</v>
      </c>
      <c r="H23" s="138"/>
      <c r="I23" s="120" t="s">
        <v>31</v>
      </c>
      <c r="J23" s="139" t="s">
        <v>31</v>
      </c>
      <c r="K23" s="59"/>
      <c r="L23" s="60"/>
      <c r="M23" s="61"/>
      <c r="N23" s="61"/>
      <c r="O23" s="74" t="str">
        <f t="shared" si="0"/>
        <v xml:space="preserve"> </v>
      </c>
      <c r="P23" s="60"/>
      <c r="Q23" s="61"/>
      <c r="R23" s="61"/>
      <c r="S23" s="74" t="str">
        <f t="shared" si="6"/>
        <v xml:space="preserve"> </v>
      </c>
      <c r="T23" s="75" t="str">
        <f t="shared" si="7"/>
        <v/>
      </c>
      <c r="U23" s="130" t="s">
        <v>132</v>
      </c>
      <c r="V23" s="62" t="str">
        <f>IF(H23=0," ",IF(E23="H",IF(AND(H23&gt;2005,H23&lt;2009),VLOOKUP(K23,Minimas!$A$15:$C$29,3),IF(AND(H23&gt;2008,H23&lt;2011),VLOOKUP(K23,Minimas!$A$15:$C$29,2),"ERREUR")),IF(AND(H23&gt;2005,H23&lt;2009),VLOOKUP(K23,Minimas!$H$15:J$29,3),IF(AND(H23&gt;2008,H23&lt;2011),VLOOKUP(K23,Minimas!$H$15:$J$29,2),"ERREUR"))))</f>
        <v xml:space="preserve"> </v>
      </c>
      <c r="W23" s="63" t="str">
        <f t="shared" si="8"/>
        <v/>
      </c>
      <c r="X23" s="56"/>
      <c r="Y23" s="56"/>
      <c r="Z23" s="5" t="str">
        <f t="shared" si="9"/>
        <v xml:space="preserve"> </v>
      </c>
      <c r="AA23" s="5" t="str">
        <f t="shared" si="10"/>
        <v xml:space="preserve"> </v>
      </c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</row>
    <row r="24" spans="2:107" s="5" customFormat="1" ht="30" customHeight="1">
      <c r="B24" s="133"/>
      <c r="C24" s="57"/>
      <c r="D24" s="122"/>
      <c r="E24" s="135"/>
      <c r="F24" s="137" t="s">
        <v>31</v>
      </c>
      <c r="G24" s="58" t="s">
        <v>31</v>
      </c>
      <c r="H24" s="138"/>
      <c r="I24" s="120" t="s">
        <v>31</v>
      </c>
      <c r="J24" s="139" t="s">
        <v>31</v>
      </c>
      <c r="K24" s="59"/>
      <c r="L24" s="60"/>
      <c r="M24" s="61"/>
      <c r="N24" s="61"/>
      <c r="O24" s="74" t="str">
        <f t="shared" si="0"/>
        <v xml:space="preserve"> </v>
      </c>
      <c r="P24" s="60"/>
      <c r="Q24" s="61"/>
      <c r="R24" s="61"/>
      <c r="S24" s="74" t="str">
        <f t="shared" si="6"/>
        <v xml:space="preserve"> </v>
      </c>
      <c r="T24" s="75" t="str">
        <f t="shared" si="7"/>
        <v/>
      </c>
      <c r="U24" s="130" t="s">
        <v>132</v>
      </c>
      <c r="V24" s="62" t="str">
        <f>IF(H24=0," ",IF(E24="H",IF(AND(H24&gt;2005,H24&lt;2009),VLOOKUP(K24,Minimas!$A$15:$C$29,3),IF(AND(H24&gt;2008,H24&lt;2011),VLOOKUP(K24,Minimas!$A$15:$C$29,2),"ERREUR")),IF(AND(H24&gt;2005,H24&lt;2009),VLOOKUP(K24,Minimas!$H$15:J$29,3),IF(AND(H24&gt;2008,H24&lt;2011),VLOOKUP(K24,Minimas!$H$15:$J$29,2),"ERREUR"))))</f>
        <v xml:space="preserve"> </v>
      </c>
      <c r="W24" s="63" t="str">
        <f t="shared" si="8"/>
        <v/>
      </c>
      <c r="X24" s="56"/>
      <c r="Y24" s="56"/>
      <c r="Z24" s="5" t="str">
        <f t="shared" si="9"/>
        <v xml:space="preserve"> </v>
      </c>
      <c r="AA24" s="5" t="str">
        <f t="shared" si="10"/>
        <v xml:space="preserve"> </v>
      </c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</row>
    <row r="25" spans="2:107" s="5" customFormat="1" ht="30" customHeight="1">
      <c r="B25" s="133"/>
      <c r="C25" s="57"/>
      <c r="D25" s="122"/>
      <c r="E25" s="135"/>
      <c r="F25" s="137" t="s">
        <v>31</v>
      </c>
      <c r="G25" s="58" t="s">
        <v>31</v>
      </c>
      <c r="H25" s="138"/>
      <c r="I25" s="120"/>
      <c r="J25" s="139"/>
      <c r="K25" s="59"/>
      <c r="L25" s="60"/>
      <c r="M25" s="61"/>
      <c r="N25" s="61"/>
      <c r="O25" s="74" t="str">
        <f t="shared" si="0"/>
        <v xml:space="preserve"> </v>
      </c>
      <c r="P25" s="60"/>
      <c r="Q25" s="61"/>
      <c r="R25" s="61"/>
      <c r="S25" s="74" t="str">
        <f t="shared" si="6"/>
        <v xml:space="preserve"> </v>
      </c>
      <c r="T25" s="75" t="str">
        <f t="shared" si="7"/>
        <v/>
      </c>
      <c r="U25" s="130" t="s">
        <v>132</v>
      </c>
      <c r="V25" s="62" t="str">
        <f>IF(H25=0," ",IF(E25="H",IF(AND(H25&gt;2005,H25&lt;2009),VLOOKUP(K25,Minimas!$A$15:$C$29,3),IF(AND(H25&gt;2008,H25&lt;2011),VLOOKUP(K25,Minimas!$A$15:$C$29,2),"ERREUR")),IF(AND(H25&gt;2005,H25&lt;2009),VLOOKUP(K25,Minimas!$H$15:J$29,3),IF(AND(H25&gt;2008,H25&lt;2011),VLOOKUP(K25,Minimas!$H$15:$J$29,2),"ERREUR"))))</f>
        <v xml:space="preserve"> </v>
      </c>
      <c r="W25" s="63" t="str">
        <f t="shared" si="8"/>
        <v/>
      </c>
      <c r="X25" s="56"/>
      <c r="Y25" s="56"/>
      <c r="Z25" s="5" t="str">
        <f t="shared" si="9"/>
        <v xml:space="preserve"> </v>
      </c>
      <c r="AA25" s="5" t="str">
        <f t="shared" si="10"/>
        <v xml:space="preserve"> </v>
      </c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</row>
    <row r="26" spans="2:107" s="5" customFormat="1" ht="30" customHeight="1">
      <c r="B26" s="133"/>
      <c r="C26" s="57"/>
      <c r="D26" s="122"/>
      <c r="E26" s="135"/>
      <c r="F26" s="137" t="s">
        <v>31</v>
      </c>
      <c r="G26" s="58" t="s">
        <v>31</v>
      </c>
      <c r="H26" s="138"/>
      <c r="I26" s="120"/>
      <c r="J26" s="139"/>
      <c r="K26" s="59"/>
      <c r="L26" s="60"/>
      <c r="M26" s="61"/>
      <c r="N26" s="61"/>
      <c r="O26" s="74" t="str">
        <f t="shared" si="0"/>
        <v xml:space="preserve"> </v>
      </c>
      <c r="P26" s="60"/>
      <c r="Q26" s="61"/>
      <c r="R26" s="61"/>
      <c r="S26" s="74" t="str">
        <f t="shared" si="6"/>
        <v xml:space="preserve"> </v>
      </c>
      <c r="T26" s="75" t="str">
        <f t="shared" si="7"/>
        <v/>
      </c>
      <c r="U26" s="130" t="s">
        <v>132</v>
      </c>
      <c r="V26" s="62" t="str">
        <f>IF(H26=0," ",IF(E26="H",IF(AND(H26&gt;2005,H26&lt;2009),VLOOKUP(K26,Minimas!$A$15:$C$29,3),IF(AND(H26&gt;2008,H26&lt;2011),VLOOKUP(K26,Minimas!$A$15:$C$29,2),"ERREUR")),IF(AND(H26&gt;2005,H26&lt;2009),VLOOKUP(K26,Minimas!$H$15:J$29,3),IF(AND(H26&gt;2008,H26&lt;2011),VLOOKUP(K26,Minimas!$H$15:$J$29,2),"ERREUR"))))</f>
        <v xml:space="preserve"> </v>
      </c>
      <c r="W26" s="63" t="str">
        <f t="shared" si="8"/>
        <v/>
      </c>
      <c r="X26" s="56"/>
      <c r="Y26" s="56"/>
      <c r="Z26" s="5" t="str">
        <f t="shared" si="9"/>
        <v xml:space="preserve"> </v>
      </c>
      <c r="AA26" s="5" t="str">
        <f t="shared" si="10"/>
        <v xml:space="preserve"> </v>
      </c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</row>
    <row r="27" spans="2:107" s="5" customFormat="1" ht="30" customHeight="1">
      <c r="B27" s="133"/>
      <c r="C27" s="57"/>
      <c r="D27" s="122"/>
      <c r="E27" s="135"/>
      <c r="F27" s="137" t="s">
        <v>31</v>
      </c>
      <c r="G27" s="58" t="s">
        <v>31</v>
      </c>
      <c r="H27" s="138"/>
      <c r="I27" s="120" t="s">
        <v>31</v>
      </c>
      <c r="J27" s="139" t="s">
        <v>31</v>
      </c>
      <c r="K27" s="59"/>
      <c r="L27" s="60"/>
      <c r="M27" s="61"/>
      <c r="N27" s="61"/>
      <c r="O27" s="74" t="str">
        <f t="shared" si="0"/>
        <v xml:space="preserve"> </v>
      </c>
      <c r="P27" s="60"/>
      <c r="Q27" s="61"/>
      <c r="R27" s="61"/>
      <c r="S27" s="74" t="str">
        <f t="shared" si="6"/>
        <v xml:space="preserve"> </v>
      </c>
      <c r="T27" s="75" t="str">
        <f t="shared" si="7"/>
        <v/>
      </c>
      <c r="U27" s="130" t="s">
        <v>132</v>
      </c>
      <c r="V27" s="62" t="str">
        <f>IF(H27=0," ",IF(E27="H",IF(AND(H27&gt;2005,H27&lt;2009),VLOOKUP(K27,Minimas!$A$15:$C$29,3),IF(AND(H27&gt;2008,H27&lt;2011),VLOOKUP(K27,Minimas!$A$15:$C$29,2),"ERREUR")),IF(AND(H27&gt;2005,H27&lt;2009),VLOOKUP(K27,Minimas!$H$15:J$29,3),IF(AND(H27&gt;2008,H27&lt;2011),VLOOKUP(K27,Minimas!$H$15:$J$29,2),"ERREUR"))))</f>
        <v xml:space="preserve"> </v>
      </c>
      <c r="W27" s="63" t="str">
        <f t="shared" si="8"/>
        <v/>
      </c>
      <c r="X27" s="56"/>
      <c r="Y27" s="56"/>
      <c r="Z27" s="5" t="str">
        <f t="shared" si="9"/>
        <v xml:space="preserve"> </v>
      </c>
      <c r="AA27" s="5" t="str">
        <f t="shared" si="10"/>
        <v xml:space="preserve"> </v>
      </c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</row>
    <row r="28" spans="2:107" s="5" customFormat="1" ht="30" customHeight="1">
      <c r="B28" s="133"/>
      <c r="C28" s="57"/>
      <c r="D28" s="122"/>
      <c r="E28" s="135"/>
      <c r="F28" s="137" t="s">
        <v>31</v>
      </c>
      <c r="G28" s="58" t="s">
        <v>31</v>
      </c>
      <c r="H28" s="138"/>
      <c r="I28" s="120" t="s">
        <v>31</v>
      </c>
      <c r="J28" s="139" t="s">
        <v>31</v>
      </c>
      <c r="K28" s="59"/>
      <c r="L28" s="60"/>
      <c r="M28" s="61"/>
      <c r="N28" s="61"/>
      <c r="O28" s="74" t="str">
        <f t="shared" si="0"/>
        <v xml:space="preserve"> </v>
      </c>
      <c r="P28" s="60"/>
      <c r="Q28" s="61"/>
      <c r="R28" s="61"/>
      <c r="S28" s="74" t="str">
        <f t="shared" si="6"/>
        <v xml:space="preserve"> </v>
      </c>
      <c r="T28" s="75" t="str">
        <f t="shared" si="7"/>
        <v/>
      </c>
      <c r="U28" s="130" t="s">
        <v>132</v>
      </c>
      <c r="V28" s="62" t="str">
        <f>IF(H28=0," ",IF(E28="H",IF(AND(H28&gt;2005,H28&lt;2009),VLOOKUP(K28,Minimas!$A$15:$C$29,3),IF(AND(H28&gt;2008,H28&lt;2011),VLOOKUP(K28,Minimas!$A$15:$C$29,2),"ERREUR")),IF(AND(H28&gt;2005,H28&lt;2009),VLOOKUP(K28,Minimas!$H$15:J$29,3),IF(AND(H28&gt;2008,H28&lt;2011),VLOOKUP(K28,Minimas!$H$15:$J$29,2),"ERREUR"))))</f>
        <v xml:space="preserve"> </v>
      </c>
      <c r="W28" s="63" t="str">
        <f t="shared" si="8"/>
        <v/>
      </c>
      <c r="X28" s="56"/>
      <c r="Y28" s="56"/>
      <c r="Z28" s="5" t="str">
        <f t="shared" si="9"/>
        <v xml:space="preserve"> </v>
      </c>
      <c r="AA28" s="5" t="str">
        <f t="shared" si="10"/>
        <v xml:space="preserve"> </v>
      </c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</row>
    <row r="29" spans="2:107" s="5" customFormat="1" ht="30" customHeight="1">
      <c r="B29" s="133"/>
      <c r="C29" s="57"/>
      <c r="D29" s="122"/>
      <c r="E29" s="135"/>
      <c r="F29" s="137" t="s">
        <v>31</v>
      </c>
      <c r="G29" s="58" t="s">
        <v>31</v>
      </c>
      <c r="H29" s="138"/>
      <c r="I29" s="120" t="s">
        <v>31</v>
      </c>
      <c r="J29" s="139" t="s">
        <v>31</v>
      </c>
      <c r="K29" s="59"/>
      <c r="L29" s="60"/>
      <c r="M29" s="61"/>
      <c r="N29" s="61"/>
      <c r="O29" s="74" t="str">
        <f t="shared" si="0"/>
        <v xml:space="preserve"> </v>
      </c>
      <c r="P29" s="60"/>
      <c r="Q29" s="61"/>
      <c r="R29" s="61"/>
      <c r="S29" s="74" t="str">
        <f t="shared" si="6"/>
        <v xml:space="preserve"> </v>
      </c>
      <c r="T29" s="75" t="str">
        <f t="shared" si="7"/>
        <v/>
      </c>
      <c r="U29" s="130" t="s">
        <v>132</v>
      </c>
      <c r="V29" s="62" t="str">
        <f>IF(H29=0," ",IF(E29="H",IF(AND(H29&gt;2005,H29&lt;2009),VLOOKUP(K29,Minimas!$A$15:$C$29,3),IF(AND(H29&gt;2008,H29&lt;2011),VLOOKUP(K29,Minimas!$A$15:$C$29,2),"ERREUR")),IF(AND(H29&gt;2005,H29&lt;2009),VLOOKUP(K29,Minimas!$H$15:J$29,3),IF(AND(H29&gt;2008,H29&lt;2011),VLOOKUP(K29,Minimas!$H$15:$J$29,2),"ERREUR"))))</f>
        <v xml:space="preserve"> </v>
      </c>
      <c r="W29" s="63" t="str">
        <f t="shared" si="8"/>
        <v/>
      </c>
      <c r="X29" s="56"/>
      <c r="Y29" s="56"/>
      <c r="Z29" s="5" t="str">
        <f t="shared" si="9"/>
        <v xml:space="preserve"> </v>
      </c>
      <c r="AA29" s="5" t="str">
        <f t="shared" si="10"/>
        <v xml:space="preserve"> </v>
      </c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</row>
    <row r="30" spans="2:107" s="5" customFormat="1" ht="30" customHeight="1">
      <c r="B30" s="133"/>
      <c r="C30" s="57"/>
      <c r="D30" s="122"/>
      <c r="E30" s="135"/>
      <c r="F30" s="137" t="s">
        <v>31</v>
      </c>
      <c r="G30" s="58" t="s">
        <v>31</v>
      </c>
      <c r="H30" s="138"/>
      <c r="I30" s="120" t="s">
        <v>31</v>
      </c>
      <c r="J30" s="139" t="s">
        <v>31</v>
      </c>
      <c r="K30" s="59"/>
      <c r="L30" s="60"/>
      <c r="M30" s="61"/>
      <c r="N30" s="61"/>
      <c r="O30" s="74" t="str">
        <f t="shared" si="0"/>
        <v xml:space="preserve"> </v>
      </c>
      <c r="P30" s="60"/>
      <c r="Q30" s="61"/>
      <c r="R30" s="61"/>
      <c r="S30" s="74" t="str">
        <f t="shared" si="6"/>
        <v xml:space="preserve"> </v>
      </c>
      <c r="T30" s="75" t="str">
        <f t="shared" si="7"/>
        <v/>
      </c>
      <c r="U30" s="130" t="s">
        <v>132</v>
      </c>
      <c r="V30" s="62" t="str">
        <f>IF(H30=0," ",IF(E30="H",IF(AND(H30&gt;2005,H30&lt;2009),VLOOKUP(K30,Minimas!$A$15:$C$29,3),IF(AND(H30&gt;2008,H30&lt;2011),VLOOKUP(K30,Minimas!$A$15:$C$29,2),"ERREUR")),IF(AND(H30&gt;2005,H30&lt;2009),VLOOKUP(K30,Minimas!$H$15:J$29,3),IF(AND(H30&gt;2008,H30&lt;2011),VLOOKUP(K30,Minimas!$H$15:$J$29,2),"ERREUR"))))</f>
        <v xml:space="preserve"> </v>
      </c>
      <c r="W30" s="63" t="str">
        <f t="shared" si="8"/>
        <v/>
      </c>
      <c r="X30" s="56"/>
      <c r="Y30" s="56"/>
      <c r="Z30" s="5" t="str">
        <f t="shared" si="9"/>
        <v xml:space="preserve"> </v>
      </c>
      <c r="AA30" s="5" t="str">
        <f t="shared" si="10"/>
        <v xml:space="preserve"> </v>
      </c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</row>
    <row r="31" spans="2:107" s="5" customFormat="1" ht="30" customHeight="1">
      <c r="B31" s="133"/>
      <c r="C31" s="57"/>
      <c r="D31" s="122"/>
      <c r="E31" s="135"/>
      <c r="F31" s="137" t="s">
        <v>31</v>
      </c>
      <c r="G31" s="58" t="s">
        <v>31</v>
      </c>
      <c r="H31" s="138"/>
      <c r="I31" s="120" t="s">
        <v>31</v>
      </c>
      <c r="J31" s="139" t="s">
        <v>31</v>
      </c>
      <c r="K31" s="59"/>
      <c r="L31" s="60"/>
      <c r="M31" s="61"/>
      <c r="N31" s="61"/>
      <c r="O31" s="74" t="str">
        <f t="shared" si="0"/>
        <v xml:space="preserve"> </v>
      </c>
      <c r="P31" s="60"/>
      <c r="Q31" s="61"/>
      <c r="R31" s="61"/>
      <c r="S31" s="74" t="str">
        <f t="shared" si="6"/>
        <v xml:space="preserve"> </v>
      </c>
      <c r="T31" s="75" t="str">
        <f t="shared" si="7"/>
        <v/>
      </c>
      <c r="U31" s="130" t="s">
        <v>132</v>
      </c>
      <c r="V31" s="62" t="str">
        <f>IF(H31=0," ",IF(E31="H",IF(AND(H31&gt;2005,H31&lt;2009),VLOOKUP(K31,Minimas!$A$15:$C$29,3),IF(AND(H31&gt;2008,H31&lt;2011),VLOOKUP(K31,Minimas!$A$15:$C$29,2),"ERREUR")),IF(AND(H31&gt;2005,H31&lt;2009),VLOOKUP(K31,Minimas!$H$15:J$29,3),IF(AND(H31&gt;2008,H31&lt;2011),VLOOKUP(K31,Minimas!$H$15:$J$29,2),"ERREUR"))))</f>
        <v xml:space="preserve"> </v>
      </c>
      <c r="W31" s="63" t="str">
        <f t="shared" si="8"/>
        <v/>
      </c>
      <c r="X31" s="56"/>
      <c r="Y31" s="56"/>
      <c r="Z31" s="5" t="str">
        <f t="shared" si="9"/>
        <v xml:space="preserve"> </v>
      </c>
      <c r="AA31" s="5" t="str">
        <f t="shared" si="10"/>
        <v xml:space="preserve"> </v>
      </c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</row>
    <row r="32" spans="2:107" s="5" customFormat="1" ht="30" customHeight="1">
      <c r="B32" s="133"/>
      <c r="C32" s="57"/>
      <c r="D32" s="122"/>
      <c r="E32" s="135"/>
      <c r="F32" s="137" t="s">
        <v>31</v>
      </c>
      <c r="G32" s="58" t="s">
        <v>31</v>
      </c>
      <c r="H32" s="138"/>
      <c r="I32" s="120" t="s">
        <v>31</v>
      </c>
      <c r="J32" s="139" t="s">
        <v>31</v>
      </c>
      <c r="K32" s="59"/>
      <c r="L32" s="60"/>
      <c r="M32" s="61"/>
      <c r="N32" s="61"/>
      <c r="O32" s="74" t="str">
        <f t="shared" si="0"/>
        <v xml:space="preserve"> </v>
      </c>
      <c r="P32" s="60"/>
      <c r="Q32" s="61"/>
      <c r="R32" s="61"/>
      <c r="S32" s="74" t="str">
        <f t="shared" si="6"/>
        <v xml:space="preserve"> </v>
      </c>
      <c r="T32" s="75" t="str">
        <f t="shared" si="7"/>
        <v/>
      </c>
      <c r="U32" s="130" t="s">
        <v>132</v>
      </c>
      <c r="V32" s="62" t="str">
        <f>IF(H32=0," ",IF(E32="H",IF(AND(H32&gt;2005,H32&lt;2009),VLOOKUP(K32,Minimas!$A$15:$C$29,3),IF(AND(H32&gt;2008,H32&lt;2011),VLOOKUP(K32,Minimas!$A$15:$C$29,2),"ERREUR")),IF(AND(H32&gt;2005,H32&lt;2009),VLOOKUP(K32,Minimas!$H$15:J$29,3),IF(AND(H32&gt;2008,H32&lt;2011),VLOOKUP(K32,Minimas!$H$15:$J$29,2),"ERREUR"))))</f>
        <v xml:space="preserve"> </v>
      </c>
      <c r="W32" s="63" t="str">
        <f t="shared" si="8"/>
        <v/>
      </c>
      <c r="X32" s="56"/>
      <c r="Y32" s="56"/>
      <c r="Z32" s="5" t="str">
        <f t="shared" si="9"/>
        <v xml:space="preserve"> </v>
      </c>
      <c r="AA32" s="5" t="str">
        <f t="shared" si="10"/>
        <v xml:space="preserve"> </v>
      </c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</row>
    <row r="33" spans="2:107" s="5" customFormat="1" ht="30" customHeight="1">
      <c r="B33" s="133"/>
      <c r="C33" s="57"/>
      <c r="D33" s="122"/>
      <c r="E33" s="135"/>
      <c r="F33" s="137" t="s">
        <v>31</v>
      </c>
      <c r="G33" s="58" t="s">
        <v>31</v>
      </c>
      <c r="H33" s="138"/>
      <c r="I33" s="120" t="s">
        <v>31</v>
      </c>
      <c r="J33" s="139" t="s">
        <v>31</v>
      </c>
      <c r="K33" s="59"/>
      <c r="L33" s="60"/>
      <c r="M33" s="61"/>
      <c r="N33" s="61"/>
      <c r="O33" s="74" t="str">
        <f t="shared" si="0"/>
        <v xml:space="preserve"> </v>
      </c>
      <c r="P33" s="60"/>
      <c r="Q33" s="61"/>
      <c r="R33" s="61"/>
      <c r="S33" s="74" t="str">
        <f t="shared" si="6"/>
        <v xml:space="preserve"> </v>
      </c>
      <c r="T33" s="75" t="str">
        <f t="shared" si="7"/>
        <v/>
      </c>
      <c r="U33" s="130" t="s">
        <v>132</v>
      </c>
      <c r="V33" s="62" t="str">
        <f>IF(H33=0," ",IF(E33="H",IF(AND(H33&gt;2005,H33&lt;2009),VLOOKUP(K33,Minimas!$A$15:$C$29,3),IF(AND(H33&gt;2008,H33&lt;2011),VLOOKUP(K33,Minimas!$A$15:$C$29,2),"ERREUR")),IF(AND(H33&gt;2005,H33&lt;2009),VLOOKUP(K33,Minimas!$H$15:J$29,3),IF(AND(H33&gt;2008,H33&lt;2011),VLOOKUP(K33,Minimas!$H$15:$J$29,2),"ERREUR"))))</f>
        <v xml:space="preserve"> </v>
      </c>
      <c r="W33" s="63" t="str">
        <f t="shared" si="8"/>
        <v/>
      </c>
      <c r="X33" s="56"/>
      <c r="Y33" s="56"/>
      <c r="Z33" s="5" t="str">
        <f t="shared" si="9"/>
        <v xml:space="preserve"> </v>
      </c>
      <c r="AA33" s="5" t="str">
        <f t="shared" si="10"/>
        <v xml:space="preserve"> </v>
      </c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</row>
    <row r="34" spans="2:107" s="5" customFormat="1" ht="30" customHeight="1">
      <c r="B34" s="133"/>
      <c r="C34" s="57"/>
      <c r="D34" s="122"/>
      <c r="E34" s="135"/>
      <c r="F34" s="137" t="s">
        <v>31</v>
      </c>
      <c r="G34" s="58" t="s">
        <v>31</v>
      </c>
      <c r="H34" s="138"/>
      <c r="I34" s="120" t="s">
        <v>31</v>
      </c>
      <c r="J34" s="139" t="s">
        <v>31</v>
      </c>
      <c r="K34" s="59"/>
      <c r="L34" s="60"/>
      <c r="M34" s="61"/>
      <c r="N34" s="61"/>
      <c r="O34" s="74" t="str">
        <f t="shared" si="0"/>
        <v xml:space="preserve"> </v>
      </c>
      <c r="P34" s="60"/>
      <c r="Q34" s="61"/>
      <c r="R34" s="61"/>
      <c r="S34" s="74" t="str">
        <f t="shared" si="6"/>
        <v xml:space="preserve"> </v>
      </c>
      <c r="T34" s="75" t="str">
        <f t="shared" si="7"/>
        <v/>
      </c>
      <c r="U34" s="130" t="s">
        <v>132</v>
      </c>
      <c r="V34" s="62" t="str">
        <f>IF(H34=0," ",IF(E34="H",IF(AND(H34&gt;2005,H34&lt;2009),VLOOKUP(K34,Minimas!$A$15:$C$29,3),IF(AND(H34&gt;2008,H34&lt;2011),VLOOKUP(K34,Minimas!$A$15:$C$29,2),"ERREUR")),IF(AND(H34&gt;2005,H34&lt;2009),VLOOKUP(K34,Minimas!$H$15:J$29,3),IF(AND(H34&gt;2008,H34&lt;2011),VLOOKUP(K34,Minimas!$H$15:$J$29,2),"ERREUR"))))</f>
        <v xml:space="preserve"> </v>
      </c>
      <c r="W34" s="63" t="str">
        <f t="shared" si="8"/>
        <v/>
      </c>
      <c r="X34" s="56"/>
      <c r="Y34" s="56"/>
      <c r="Z34" s="5" t="str">
        <f t="shared" si="9"/>
        <v xml:space="preserve"> </v>
      </c>
      <c r="AA34" s="5" t="str">
        <f t="shared" si="10"/>
        <v xml:space="preserve"> </v>
      </c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</row>
    <row r="35" spans="2:107" s="5" customFormat="1" ht="30" customHeight="1">
      <c r="B35" s="133"/>
      <c r="C35" s="57"/>
      <c r="D35" s="122"/>
      <c r="E35" s="135"/>
      <c r="F35" s="137" t="s">
        <v>31</v>
      </c>
      <c r="G35" s="58" t="s">
        <v>31</v>
      </c>
      <c r="H35" s="138"/>
      <c r="I35" s="120" t="s">
        <v>31</v>
      </c>
      <c r="J35" s="139" t="s">
        <v>31</v>
      </c>
      <c r="K35" s="59"/>
      <c r="L35" s="60"/>
      <c r="M35" s="61"/>
      <c r="N35" s="61"/>
      <c r="O35" s="74" t="str">
        <f t="shared" si="0"/>
        <v xml:space="preserve"> </v>
      </c>
      <c r="P35" s="60"/>
      <c r="Q35" s="61"/>
      <c r="R35" s="61"/>
      <c r="S35" s="74" t="str">
        <f t="shared" si="6"/>
        <v xml:space="preserve"> </v>
      </c>
      <c r="T35" s="75" t="str">
        <f t="shared" si="7"/>
        <v/>
      </c>
      <c r="U35" s="130" t="s">
        <v>132</v>
      </c>
      <c r="V35" s="62" t="str">
        <f>IF(H35=0," ",IF(E35="H",IF(AND(H35&gt;2005,H35&lt;2009),VLOOKUP(K35,Minimas!$A$15:$C$29,3),IF(AND(H35&gt;2008,H35&lt;2011),VLOOKUP(K35,Minimas!$A$15:$C$29,2),"ERREUR")),IF(AND(H35&gt;2005,H35&lt;2009),VLOOKUP(K35,Minimas!$H$15:J$29,3),IF(AND(H35&gt;2008,H35&lt;2011),VLOOKUP(K35,Minimas!$H$15:$J$29,2),"ERREUR"))))</f>
        <v xml:space="preserve"> </v>
      </c>
      <c r="W35" s="63" t="str">
        <f t="shared" si="8"/>
        <v/>
      </c>
      <c r="X35" s="56"/>
      <c r="Y35" s="56"/>
      <c r="Z35" s="5" t="str">
        <f t="shared" si="9"/>
        <v xml:space="preserve"> </v>
      </c>
      <c r="AA35" s="5" t="str">
        <f t="shared" si="10"/>
        <v xml:space="preserve"> </v>
      </c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</row>
    <row r="36" spans="2:107" s="5" customFormat="1" ht="30" customHeight="1">
      <c r="B36" s="133"/>
      <c r="C36" s="57"/>
      <c r="D36" s="122"/>
      <c r="E36" s="135"/>
      <c r="F36" s="137" t="s">
        <v>31</v>
      </c>
      <c r="G36" s="58" t="s">
        <v>31</v>
      </c>
      <c r="H36" s="138"/>
      <c r="I36" s="120" t="s">
        <v>31</v>
      </c>
      <c r="J36" s="139" t="s">
        <v>31</v>
      </c>
      <c r="K36" s="59"/>
      <c r="L36" s="60"/>
      <c r="M36" s="61"/>
      <c r="N36" s="61"/>
      <c r="O36" s="74" t="str">
        <f t="shared" si="0"/>
        <v xml:space="preserve"> </v>
      </c>
      <c r="P36" s="60"/>
      <c r="Q36" s="61"/>
      <c r="R36" s="61"/>
      <c r="S36" s="74" t="str">
        <f t="shared" si="6"/>
        <v xml:space="preserve"> </v>
      </c>
      <c r="T36" s="75" t="str">
        <f t="shared" si="7"/>
        <v/>
      </c>
      <c r="U36" s="130" t="s">
        <v>132</v>
      </c>
      <c r="V36" s="62" t="str">
        <f>IF(H36=0," ",IF(E36="H",IF(AND(H36&gt;2005,H36&lt;2009),VLOOKUP(K36,Minimas!$A$15:$C$29,3),IF(AND(H36&gt;2008,H36&lt;2011),VLOOKUP(K36,Minimas!$A$15:$C$29,2),"ERREUR")),IF(AND(H36&gt;2005,H36&lt;2009),VLOOKUP(K36,Minimas!$H$15:J$29,3),IF(AND(H36&gt;2008,H36&lt;2011),VLOOKUP(K36,Minimas!$H$15:$J$29,2),"ERREUR"))))</f>
        <v xml:space="preserve"> </v>
      </c>
      <c r="W36" s="63" t="str">
        <f t="shared" si="8"/>
        <v/>
      </c>
      <c r="X36" s="56"/>
      <c r="Y36" s="56"/>
      <c r="Z36" s="5" t="str">
        <f t="shared" si="9"/>
        <v xml:space="preserve"> </v>
      </c>
      <c r="AA36" s="5" t="str">
        <f t="shared" si="10"/>
        <v xml:space="preserve"> </v>
      </c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</row>
    <row r="37" spans="2:107" s="5" customFormat="1" ht="30" customHeight="1">
      <c r="B37" s="133"/>
      <c r="C37" s="57"/>
      <c r="D37" s="122"/>
      <c r="E37" s="135"/>
      <c r="F37" s="137" t="s">
        <v>31</v>
      </c>
      <c r="G37" s="58" t="s">
        <v>31</v>
      </c>
      <c r="H37" s="138"/>
      <c r="I37" s="120" t="s">
        <v>31</v>
      </c>
      <c r="J37" s="139" t="s">
        <v>31</v>
      </c>
      <c r="K37" s="59"/>
      <c r="L37" s="60"/>
      <c r="M37" s="61"/>
      <c r="N37" s="61"/>
      <c r="O37" s="74" t="str">
        <f t="shared" si="0"/>
        <v xml:space="preserve"> </v>
      </c>
      <c r="P37" s="60"/>
      <c r="Q37" s="61"/>
      <c r="R37" s="61"/>
      <c r="S37" s="74" t="str">
        <f t="shared" si="6"/>
        <v xml:space="preserve"> </v>
      </c>
      <c r="T37" s="75" t="str">
        <f t="shared" si="7"/>
        <v/>
      </c>
      <c r="U37" s="130" t="s">
        <v>132</v>
      </c>
      <c r="V37" s="62" t="str">
        <f>IF(H37=0," ",IF(E37="H",IF(AND(H37&gt;2005,H37&lt;2009),VLOOKUP(K37,Minimas!$A$15:$C$29,3),IF(AND(H37&gt;2008,H37&lt;2011),VLOOKUP(K37,Minimas!$A$15:$C$29,2),"ERREUR")),IF(AND(H37&gt;2005,H37&lt;2009),VLOOKUP(K37,Minimas!$H$15:J$29,3),IF(AND(H37&gt;2008,H37&lt;2011),VLOOKUP(K37,Minimas!$H$15:$J$29,2),"ERREUR"))))</f>
        <v xml:space="preserve"> </v>
      </c>
      <c r="W37" s="63" t="str">
        <f t="shared" si="8"/>
        <v/>
      </c>
      <c r="X37" s="56"/>
      <c r="Y37" s="56"/>
      <c r="Z37" s="5" t="str">
        <f t="shared" si="9"/>
        <v xml:space="preserve"> </v>
      </c>
      <c r="AA37" s="5" t="str">
        <f t="shared" si="10"/>
        <v xml:space="preserve"> </v>
      </c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</row>
    <row r="38" spans="2:107" s="5" customFormat="1" ht="30" customHeight="1">
      <c r="B38" s="133"/>
      <c r="C38" s="57"/>
      <c r="D38" s="122"/>
      <c r="E38" s="135"/>
      <c r="F38" s="137" t="s">
        <v>31</v>
      </c>
      <c r="G38" s="58" t="s">
        <v>31</v>
      </c>
      <c r="H38" s="138"/>
      <c r="I38" s="120" t="s">
        <v>31</v>
      </c>
      <c r="J38" s="139" t="s">
        <v>31</v>
      </c>
      <c r="K38" s="59"/>
      <c r="L38" s="60"/>
      <c r="M38" s="61"/>
      <c r="N38" s="61"/>
      <c r="O38" s="74" t="str">
        <f t="shared" si="0"/>
        <v xml:space="preserve"> </v>
      </c>
      <c r="P38" s="60"/>
      <c r="Q38" s="61"/>
      <c r="R38" s="61"/>
      <c r="S38" s="74" t="str">
        <f t="shared" si="6"/>
        <v xml:space="preserve"> </v>
      </c>
      <c r="T38" s="75" t="str">
        <f t="shared" si="7"/>
        <v/>
      </c>
      <c r="U38" s="130" t="s">
        <v>132</v>
      </c>
      <c r="V38" s="62" t="str">
        <f>IF(H38=0," ",IF(E38="H",IF(AND(H38&gt;2005,H38&lt;2009),VLOOKUP(K38,Minimas!$A$15:$C$29,3),IF(AND(H38&gt;2008,H38&lt;2011),VLOOKUP(K38,Minimas!$A$15:$C$29,2),"ERREUR")),IF(AND(H38&gt;2005,H38&lt;2009),VLOOKUP(K38,Minimas!$H$15:J$29,3),IF(AND(H38&gt;2008,H38&lt;2011),VLOOKUP(K38,Minimas!$H$15:$J$29,2),"ERREUR"))))</f>
        <v xml:space="preserve"> </v>
      </c>
      <c r="W38" s="63" t="str">
        <f t="shared" si="8"/>
        <v/>
      </c>
      <c r="X38" s="56"/>
      <c r="Y38" s="56"/>
      <c r="Z38" s="5" t="str">
        <f t="shared" si="9"/>
        <v xml:space="preserve"> </v>
      </c>
      <c r="AA38" s="5" t="str">
        <f t="shared" si="10"/>
        <v xml:space="preserve"> </v>
      </c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</row>
    <row r="39" spans="2:107" s="5" customFormat="1" ht="30" customHeight="1">
      <c r="B39" s="133"/>
      <c r="C39" s="57"/>
      <c r="D39" s="122"/>
      <c r="E39" s="135"/>
      <c r="F39" s="137" t="s">
        <v>31</v>
      </c>
      <c r="G39" s="58" t="s">
        <v>31</v>
      </c>
      <c r="H39" s="138"/>
      <c r="I39" s="120"/>
      <c r="J39" s="139"/>
      <c r="K39" s="59"/>
      <c r="L39" s="60"/>
      <c r="M39" s="61"/>
      <c r="N39" s="61"/>
      <c r="O39" s="74" t="str">
        <f t="shared" si="0"/>
        <v xml:space="preserve"> </v>
      </c>
      <c r="P39" s="60"/>
      <c r="Q39" s="61"/>
      <c r="R39" s="61"/>
      <c r="S39" s="74" t="str">
        <f t="shared" si="6"/>
        <v xml:space="preserve"> </v>
      </c>
      <c r="T39" s="75" t="str">
        <f t="shared" si="7"/>
        <v/>
      </c>
      <c r="U39" s="130" t="s">
        <v>132</v>
      </c>
      <c r="V39" s="62" t="str">
        <f>IF(H39=0," ",IF(E39="H",IF(AND(H39&gt;2005,H39&lt;2009),VLOOKUP(K39,Minimas!$A$15:$C$29,3),IF(AND(H39&gt;2008,H39&lt;2011),VLOOKUP(K39,Minimas!$A$15:$C$29,2),"ERREUR")),IF(AND(H39&gt;2005,H39&lt;2009),VLOOKUP(K39,Minimas!$H$15:J$29,3),IF(AND(H39&gt;2008,H39&lt;2011),VLOOKUP(K39,Minimas!$H$15:$J$29,2),"ERREUR"))))</f>
        <v xml:space="preserve"> </v>
      </c>
      <c r="W39" s="63" t="str">
        <f t="shared" si="8"/>
        <v/>
      </c>
      <c r="X39" s="56"/>
      <c r="Y39" s="56"/>
      <c r="Z39" s="5" t="str">
        <f t="shared" si="9"/>
        <v xml:space="preserve"> </v>
      </c>
      <c r="AA39" s="5" t="str">
        <f t="shared" si="10"/>
        <v xml:space="preserve"> </v>
      </c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</row>
    <row r="40" spans="2:107" s="5" customFormat="1" ht="30" customHeight="1">
      <c r="B40" s="133"/>
      <c r="C40" s="57"/>
      <c r="D40" s="122"/>
      <c r="E40" s="135"/>
      <c r="F40" s="137" t="s">
        <v>31</v>
      </c>
      <c r="G40" s="58" t="s">
        <v>31</v>
      </c>
      <c r="H40" s="138"/>
      <c r="I40" s="120"/>
      <c r="J40" s="139"/>
      <c r="K40" s="59"/>
      <c r="L40" s="60"/>
      <c r="M40" s="61"/>
      <c r="N40" s="61"/>
      <c r="O40" s="74" t="str">
        <f t="shared" si="0"/>
        <v xml:space="preserve"> </v>
      </c>
      <c r="P40" s="60"/>
      <c r="Q40" s="61"/>
      <c r="R40" s="61"/>
      <c r="S40" s="74" t="str">
        <f t="shared" si="6"/>
        <v xml:space="preserve"> </v>
      </c>
      <c r="T40" s="75" t="str">
        <f t="shared" si="7"/>
        <v/>
      </c>
      <c r="U40" s="130" t="s">
        <v>132</v>
      </c>
      <c r="V40" s="62" t="str">
        <f>IF(H40=0," ",IF(E40="H",IF(AND(H40&gt;2005,H40&lt;2009),VLOOKUP(K40,Minimas!$A$15:$C$29,3),IF(AND(H40&gt;2008,H40&lt;2011),VLOOKUP(K40,Minimas!$A$15:$C$29,2),"ERREUR")),IF(AND(H40&gt;2005,H40&lt;2009),VLOOKUP(K40,Minimas!$H$15:J$29,3),IF(AND(H40&gt;2008,H40&lt;2011),VLOOKUP(K40,Minimas!$H$15:$J$29,2),"ERREUR"))))</f>
        <v xml:space="preserve"> </v>
      </c>
      <c r="W40" s="63" t="str">
        <f t="shared" si="8"/>
        <v/>
      </c>
      <c r="X40" s="56"/>
      <c r="Y40" s="56"/>
      <c r="Z40" s="5" t="str">
        <f t="shared" si="9"/>
        <v xml:space="preserve"> </v>
      </c>
      <c r="AA40" s="5" t="str">
        <f t="shared" si="10"/>
        <v xml:space="preserve"> </v>
      </c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</row>
    <row r="41" spans="2:107" s="5" customFormat="1" ht="30" customHeight="1">
      <c r="B41" s="133"/>
      <c r="C41" s="57"/>
      <c r="D41" s="122"/>
      <c r="E41" s="135"/>
      <c r="F41" s="137" t="s">
        <v>31</v>
      </c>
      <c r="G41" s="58" t="s">
        <v>31</v>
      </c>
      <c r="H41" s="138"/>
      <c r="I41" s="120" t="s">
        <v>31</v>
      </c>
      <c r="J41" s="139" t="s">
        <v>31</v>
      </c>
      <c r="K41" s="59"/>
      <c r="L41" s="60"/>
      <c r="M41" s="61"/>
      <c r="N41" s="61"/>
      <c r="O41" s="74" t="str">
        <f t="shared" si="0"/>
        <v xml:space="preserve"> </v>
      </c>
      <c r="P41" s="60"/>
      <c r="Q41" s="61"/>
      <c r="R41" s="61"/>
      <c r="S41" s="74" t="str">
        <f t="shared" si="6"/>
        <v xml:space="preserve"> </v>
      </c>
      <c r="T41" s="75" t="str">
        <f t="shared" si="7"/>
        <v/>
      </c>
      <c r="U41" s="130" t="s">
        <v>132</v>
      </c>
      <c r="V41" s="62" t="str">
        <f>IF(H41=0," ",IF(E41="H",IF(AND(H41&gt;2005,H41&lt;2009),VLOOKUP(K41,Minimas!$A$15:$C$29,3),IF(AND(H41&gt;2008,H41&lt;2011),VLOOKUP(K41,Minimas!$A$15:$C$29,2),"ERREUR")),IF(AND(H41&gt;2005,H41&lt;2009),VLOOKUP(K41,Minimas!$H$15:J$29,3),IF(AND(H41&gt;2008,H41&lt;2011),VLOOKUP(K41,Minimas!$H$15:$J$29,2),"ERREUR"))))</f>
        <v xml:space="preserve"> </v>
      </c>
      <c r="W41" s="63" t="str">
        <f t="shared" si="8"/>
        <v/>
      </c>
      <c r="X41" s="56"/>
      <c r="Y41" s="56"/>
      <c r="Z41" s="5" t="str">
        <f t="shared" si="9"/>
        <v xml:space="preserve"> </v>
      </c>
      <c r="AA41" s="5" t="str">
        <f t="shared" si="10"/>
        <v xml:space="preserve"> </v>
      </c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  <c r="DB41" s="44"/>
      <c r="DC41" s="44"/>
    </row>
    <row r="42" spans="2:107" s="5" customFormat="1" ht="30" customHeight="1">
      <c r="B42" s="133"/>
      <c r="C42" s="57"/>
      <c r="D42" s="122"/>
      <c r="E42" s="135"/>
      <c r="F42" s="137" t="s">
        <v>31</v>
      </c>
      <c r="G42" s="58" t="s">
        <v>31</v>
      </c>
      <c r="H42" s="138"/>
      <c r="I42" s="120" t="s">
        <v>31</v>
      </c>
      <c r="J42" s="139" t="s">
        <v>31</v>
      </c>
      <c r="K42" s="59"/>
      <c r="L42" s="60"/>
      <c r="M42" s="61"/>
      <c r="N42" s="61"/>
      <c r="O42" s="74" t="str">
        <f t="shared" si="0"/>
        <v xml:space="preserve"> </v>
      </c>
      <c r="P42" s="60"/>
      <c r="Q42" s="61"/>
      <c r="R42" s="61"/>
      <c r="S42" s="74" t="str">
        <f t="shared" si="6"/>
        <v xml:space="preserve"> </v>
      </c>
      <c r="T42" s="75" t="str">
        <f t="shared" si="7"/>
        <v/>
      </c>
      <c r="U42" s="130" t="s">
        <v>132</v>
      </c>
      <c r="V42" s="62" t="str">
        <f>IF(H42=0," ",IF(E42="H",IF(AND(H42&gt;2005,H42&lt;2009),VLOOKUP(K42,Minimas!$A$15:$C$29,3),IF(AND(H42&gt;2008,H42&lt;2011),VLOOKUP(K42,Minimas!$A$15:$C$29,2),"ERREUR")),IF(AND(H42&gt;2005,H42&lt;2009),VLOOKUP(K42,Minimas!$H$15:J$29,3),IF(AND(H42&gt;2008,H42&lt;2011),VLOOKUP(K42,Minimas!$H$15:$J$29,2),"ERREUR"))))</f>
        <v xml:space="preserve"> </v>
      </c>
      <c r="W42" s="63" t="str">
        <f t="shared" si="8"/>
        <v/>
      </c>
      <c r="X42" s="56"/>
      <c r="Y42" s="56"/>
      <c r="Z42" s="5" t="str">
        <f t="shared" si="9"/>
        <v xml:space="preserve"> </v>
      </c>
      <c r="AA42" s="5" t="str">
        <f t="shared" si="10"/>
        <v xml:space="preserve"> </v>
      </c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</row>
    <row r="43" spans="2:107" s="5" customFormat="1" ht="30" customHeight="1">
      <c r="B43" s="133"/>
      <c r="C43" s="57"/>
      <c r="D43" s="122"/>
      <c r="E43" s="135"/>
      <c r="F43" s="137" t="s">
        <v>31</v>
      </c>
      <c r="G43" s="58" t="s">
        <v>31</v>
      </c>
      <c r="H43" s="138"/>
      <c r="I43" s="120" t="s">
        <v>31</v>
      </c>
      <c r="J43" s="139" t="s">
        <v>31</v>
      </c>
      <c r="K43" s="59"/>
      <c r="L43" s="60"/>
      <c r="M43" s="61"/>
      <c r="N43" s="61"/>
      <c r="O43" s="74" t="str">
        <f t="shared" si="0"/>
        <v xml:space="preserve"> </v>
      </c>
      <c r="P43" s="60"/>
      <c r="Q43" s="61"/>
      <c r="R43" s="61"/>
      <c r="S43" s="74" t="str">
        <f t="shared" si="6"/>
        <v xml:space="preserve"> </v>
      </c>
      <c r="T43" s="75" t="str">
        <f t="shared" si="7"/>
        <v/>
      </c>
      <c r="U43" s="130" t="s">
        <v>132</v>
      </c>
      <c r="V43" s="62" t="str">
        <f>IF(H43=0," ",IF(E43="H",IF(AND(H43&gt;2005,H43&lt;2009),VLOOKUP(K43,Minimas!$A$15:$C$29,3),IF(AND(H43&gt;2008,H43&lt;2011),VLOOKUP(K43,Minimas!$A$15:$C$29,2),"ERREUR")),IF(AND(H43&gt;2005,H43&lt;2009),VLOOKUP(K43,Minimas!$H$15:J$29,3),IF(AND(H43&gt;2008,H43&lt;2011),VLOOKUP(K43,Minimas!$H$15:$J$29,2),"ERREUR"))))</f>
        <v xml:space="preserve"> </v>
      </c>
      <c r="W43" s="63" t="str">
        <f t="shared" si="8"/>
        <v/>
      </c>
      <c r="X43" s="56"/>
      <c r="Y43" s="56"/>
      <c r="Z43" s="5" t="str">
        <f t="shared" si="9"/>
        <v xml:space="preserve"> </v>
      </c>
      <c r="AA43" s="5" t="str">
        <f t="shared" si="10"/>
        <v xml:space="preserve"> </v>
      </c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</row>
    <row r="44" spans="2:107" s="5" customFormat="1" ht="30" customHeight="1">
      <c r="B44" s="133"/>
      <c r="C44" s="57"/>
      <c r="D44" s="122"/>
      <c r="E44" s="135"/>
      <c r="F44" s="137" t="s">
        <v>31</v>
      </c>
      <c r="G44" s="58" t="s">
        <v>31</v>
      </c>
      <c r="H44" s="138"/>
      <c r="I44" s="120" t="s">
        <v>31</v>
      </c>
      <c r="J44" s="139" t="s">
        <v>31</v>
      </c>
      <c r="K44" s="59"/>
      <c r="L44" s="60"/>
      <c r="M44" s="61"/>
      <c r="N44" s="61"/>
      <c r="O44" s="74" t="str">
        <f t="shared" si="0"/>
        <v xml:space="preserve"> </v>
      </c>
      <c r="P44" s="60"/>
      <c r="Q44" s="61"/>
      <c r="R44" s="61"/>
      <c r="S44" s="74" t="str">
        <f t="shared" si="6"/>
        <v xml:space="preserve"> </v>
      </c>
      <c r="T44" s="75" t="str">
        <f t="shared" si="7"/>
        <v/>
      </c>
      <c r="U44" s="130" t="s">
        <v>132</v>
      </c>
      <c r="V44" s="62" t="str">
        <f>IF(H44=0," ",IF(E44="H",IF(AND(H44&gt;2005,H44&lt;2009),VLOOKUP(K44,Minimas!$A$15:$C$29,3),IF(AND(H44&gt;2008,H44&lt;2011),VLOOKUP(K44,Minimas!$A$15:$C$29,2),"ERREUR")),IF(AND(H44&gt;2005,H44&lt;2009),VLOOKUP(K44,Minimas!$H$15:J$29,3),IF(AND(H44&gt;2008,H44&lt;2011),VLOOKUP(K44,Minimas!$H$15:$J$29,2),"ERREUR"))))</f>
        <v xml:space="preserve"> </v>
      </c>
      <c r="W44" s="63" t="str">
        <f t="shared" si="8"/>
        <v/>
      </c>
      <c r="X44" s="56"/>
      <c r="Y44" s="56"/>
      <c r="Z44" s="5" t="str">
        <f t="shared" si="9"/>
        <v xml:space="preserve"> </v>
      </c>
      <c r="AA44" s="5" t="str">
        <f t="shared" si="10"/>
        <v xml:space="preserve"> </v>
      </c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  <c r="DB44" s="44"/>
      <c r="DC44" s="44"/>
    </row>
    <row r="45" spans="2:107" s="5" customFormat="1" ht="30" customHeight="1">
      <c r="B45" s="133"/>
      <c r="C45" s="57"/>
      <c r="D45" s="122"/>
      <c r="E45" s="135"/>
      <c r="F45" s="137" t="s">
        <v>31</v>
      </c>
      <c r="G45" s="58" t="s">
        <v>31</v>
      </c>
      <c r="H45" s="138"/>
      <c r="I45" s="120" t="s">
        <v>31</v>
      </c>
      <c r="J45" s="139" t="s">
        <v>31</v>
      </c>
      <c r="K45" s="59"/>
      <c r="L45" s="60"/>
      <c r="M45" s="61"/>
      <c r="N45" s="61"/>
      <c r="O45" s="74" t="str">
        <f t="shared" si="0"/>
        <v xml:space="preserve"> </v>
      </c>
      <c r="P45" s="60"/>
      <c r="Q45" s="61"/>
      <c r="R45" s="61"/>
      <c r="S45" s="74" t="str">
        <f t="shared" si="6"/>
        <v xml:space="preserve"> </v>
      </c>
      <c r="T45" s="75" t="str">
        <f t="shared" si="7"/>
        <v/>
      </c>
      <c r="U45" s="130" t="s">
        <v>132</v>
      </c>
      <c r="V45" s="62" t="str">
        <f>IF(H45=0," ",IF(E45="H",IF(AND(H45&gt;2005,H45&lt;2009),VLOOKUP(K45,Minimas!$A$15:$C$29,3),IF(AND(H45&gt;2008,H45&lt;2011),VLOOKUP(K45,Minimas!$A$15:$C$29,2),"ERREUR")),IF(AND(H45&gt;2005,H45&lt;2009),VLOOKUP(K45,Minimas!$H$15:J$29,3),IF(AND(H45&gt;2008,H45&lt;2011),VLOOKUP(K45,Minimas!$H$15:$J$29,2),"ERREUR"))))</f>
        <v xml:space="preserve"> </v>
      </c>
      <c r="W45" s="63" t="str">
        <f t="shared" si="8"/>
        <v/>
      </c>
      <c r="X45" s="56"/>
      <c r="Y45" s="56"/>
      <c r="Z45" s="5" t="str">
        <f t="shared" si="9"/>
        <v xml:space="preserve"> </v>
      </c>
      <c r="AA45" s="5" t="str">
        <f t="shared" si="10"/>
        <v xml:space="preserve"> </v>
      </c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</row>
    <row r="46" spans="2:107" s="5" customFormat="1" ht="30" customHeight="1">
      <c r="B46" s="133"/>
      <c r="C46" s="57"/>
      <c r="D46" s="122"/>
      <c r="E46" s="135"/>
      <c r="F46" s="137" t="s">
        <v>31</v>
      </c>
      <c r="G46" s="58" t="s">
        <v>31</v>
      </c>
      <c r="H46" s="138"/>
      <c r="I46" s="120" t="s">
        <v>31</v>
      </c>
      <c r="J46" s="139" t="s">
        <v>31</v>
      </c>
      <c r="K46" s="59"/>
      <c r="L46" s="60"/>
      <c r="M46" s="61"/>
      <c r="N46" s="61"/>
      <c r="O46" s="74" t="str">
        <f t="shared" si="0"/>
        <v xml:space="preserve"> </v>
      </c>
      <c r="P46" s="60"/>
      <c r="Q46" s="61"/>
      <c r="R46" s="61"/>
      <c r="S46" s="74" t="str">
        <f t="shared" si="6"/>
        <v xml:space="preserve"> </v>
      </c>
      <c r="T46" s="75" t="str">
        <f t="shared" si="7"/>
        <v/>
      </c>
      <c r="U46" s="130" t="s">
        <v>132</v>
      </c>
      <c r="V46" s="62" t="str">
        <f>IF(H46=0," ",IF(E46="H",IF(AND(H46&gt;2005,H46&lt;2009),VLOOKUP(K46,Minimas!$A$15:$C$29,3),IF(AND(H46&gt;2008,H46&lt;2011),VLOOKUP(K46,Minimas!$A$15:$C$29,2),"ERREUR")),IF(AND(H46&gt;2005,H46&lt;2009),VLOOKUP(K46,Minimas!$H$15:J$29,3),IF(AND(H46&gt;2008,H46&lt;2011),VLOOKUP(K46,Minimas!$H$15:$J$29,2),"ERREUR"))))</f>
        <v xml:space="preserve"> </v>
      </c>
      <c r="W46" s="63" t="str">
        <f t="shared" si="8"/>
        <v/>
      </c>
      <c r="X46" s="56"/>
      <c r="Y46" s="56"/>
      <c r="Z46" s="5" t="str">
        <f t="shared" si="9"/>
        <v xml:space="preserve"> </v>
      </c>
      <c r="AA46" s="5" t="str">
        <f t="shared" si="10"/>
        <v xml:space="preserve"> </v>
      </c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</row>
    <row r="47" spans="2:107" s="5" customFormat="1" ht="30" customHeight="1">
      <c r="B47" s="133"/>
      <c r="C47" s="57"/>
      <c r="D47" s="122"/>
      <c r="E47" s="135"/>
      <c r="F47" s="137" t="s">
        <v>31</v>
      </c>
      <c r="G47" s="58" t="s">
        <v>31</v>
      </c>
      <c r="H47" s="138"/>
      <c r="I47" s="120" t="s">
        <v>31</v>
      </c>
      <c r="J47" s="139" t="s">
        <v>31</v>
      </c>
      <c r="K47" s="59"/>
      <c r="L47" s="60"/>
      <c r="M47" s="61"/>
      <c r="N47" s="61"/>
      <c r="O47" s="74" t="str">
        <f t="shared" si="0"/>
        <v xml:space="preserve"> </v>
      </c>
      <c r="P47" s="60"/>
      <c r="Q47" s="61"/>
      <c r="R47" s="61"/>
      <c r="S47" s="74" t="str">
        <f t="shared" si="6"/>
        <v xml:space="preserve"> </v>
      </c>
      <c r="T47" s="75" t="str">
        <f t="shared" si="7"/>
        <v/>
      </c>
      <c r="U47" s="130" t="s">
        <v>132</v>
      </c>
      <c r="V47" s="62" t="str">
        <f>IF(H47=0," ",IF(E47="H",IF(AND(H47&gt;2005,H47&lt;2009),VLOOKUP(K47,Minimas!$A$15:$C$29,3),IF(AND(H47&gt;2008,H47&lt;2011),VLOOKUP(K47,Minimas!$A$15:$C$29,2),"ERREUR")),IF(AND(H47&gt;2005,H47&lt;2009),VLOOKUP(K47,Minimas!$H$15:J$29,3),IF(AND(H47&gt;2008,H47&lt;2011),VLOOKUP(K47,Minimas!$H$15:$J$29,2),"ERREUR"))))</f>
        <v xml:space="preserve"> </v>
      </c>
      <c r="W47" s="63" t="str">
        <f t="shared" si="8"/>
        <v/>
      </c>
      <c r="X47" s="56"/>
      <c r="Y47" s="56"/>
      <c r="Z47" s="5" t="str">
        <f t="shared" si="9"/>
        <v xml:space="preserve"> </v>
      </c>
      <c r="AA47" s="5" t="str">
        <f t="shared" si="10"/>
        <v xml:space="preserve"> </v>
      </c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</row>
    <row r="48" spans="2:107" s="5" customFormat="1" ht="30" customHeight="1">
      <c r="B48" s="133"/>
      <c r="C48" s="57"/>
      <c r="D48" s="122"/>
      <c r="E48" s="135"/>
      <c r="F48" s="137" t="s">
        <v>31</v>
      </c>
      <c r="G48" s="58" t="s">
        <v>31</v>
      </c>
      <c r="H48" s="138"/>
      <c r="I48" s="120" t="s">
        <v>31</v>
      </c>
      <c r="J48" s="139" t="s">
        <v>31</v>
      </c>
      <c r="K48" s="59"/>
      <c r="L48" s="60"/>
      <c r="M48" s="61"/>
      <c r="N48" s="61"/>
      <c r="O48" s="74" t="str">
        <f t="shared" si="0"/>
        <v xml:space="preserve"> </v>
      </c>
      <c r="P48" s="60"/>
      <c r="Q48" s="61"/>
      <c r="R48" s="61"/>
      <c r="S48" s="74" t="str">
        <f t="shared" si="6"/>
        <v xml:space="preserve"> </v>
      </c>
      <c r="T48" s="75" t="str">
        <f t="shared" si="7"/>
        <v/>
      </c>
      <c r="U48" s="130" t="s">
        <v>132</v>
      </c>
      <c r="V48" s="62" t="str">
        <f>IF(H48=0," ",IF(E48="H",IF(AND(H48&gt;2005,H48&lt;2009),VLOOKUP(K48,Minimas!$A$15:$C$29,3),IF(AND(H48&gt;2008,H48&lt;2011),VLOOKUP(K48,Minimas!$A$15:$C$29,2),"ERREUR")),IF(AND(H48&gt;2005,H48&lt;2009),VLOOKUP(K48,Minimas!$H$15:J$29,3),IF(AND(H48&gt;2008,H48&lt;2011),VLOOKUP(K48,Minimas!$H$15:$J$29,2),"ERREUR"))))</f>
        <v xml:space="preserve"> </v>
      </c>
      <c r="W48" s="63" t="str">
        <f t="shared" si="8"/>
        <v/>
      </c>
      <c r="X48" s="56"/>
      <c r="Y48" s="56"/>
      <c r="Z48" s="5" t="str">
        <f t="shared" si="9"/>
        <v xml:space="preserve"> </v>
      </c>
      <c r="AA48" s="5" t="str">
        <f t="shared" si="10"/>
        <v xml:space="preserve"> </v>
      </c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4"/>
      <c r="DC48" s="44"/>
    </row>
    <row r="49" spans="2:107" s="5" customFormat="1" ht="30" customHeight="1">
      <c r="B49" s="133"/>
      <c r="C49" s="57"/>
      <c r="D49" s="122"/>
      <c r="E49" s="135"/>
      <c r="F49" s="137" t="s">
        <v>31</v>
      </c>
      <c r="G49" s="58" t="s">
        <v>31</v>
      </c>
      <c r="H49" s="138"/>
      <c r="I49" s="120" t="s">
        <v>31</v>
      </c>
      <c r="J49" s="139" t="s">
        <v>31</v>
      </c>
      <c r="K49" s="59"/>
      <c r="L49" s="60"/>
      <c r="M49" s="61"/>
      <c r="N49" s="61"/>
      <c r="O49" s="74" t="str">
        <f t="shared" si="0"/>
        <v xml:space="preserve"> </v>
      </c>
      <c r="P49" s="60"/>
      <c r="Q49" s="61"/>
      <c r="R49" s="61"/>
      <c r="S49" s="74" t="str">
        <f t="shared" si="6"/>
        <v xml:space="preserve"> </v>
      </c>
      <c r="T49" s="75" t="str">
        <f t="shared" si="7"/>
        <v/>
      </c>
      <c r="U49" s="130" t="s">
        <v>132</v>
      </c>
      <c r="V49" s="62" t="str">
        <f>IF(H49=0," ",IF(E49="H",IF(AND(H49&gt;2005,H49&lt;2009),VLOOKUP(K49,Minimas!$A$15:$C$29,3),IF(AND(H49&gt;2008,H49&lt;2011),VLOOKUP(K49,Minimas!$A$15:$C$29,2),"ERREUR")),IF(AND(H49&gt;2005,H49&lt;2009),VLOOKUP(K49,Minimas!$H$15:J$29,3),IF(AND(H49&gt;2008,H49&lt;2011),VLOOKUP(K49,Minimas!$H$15:$J$29,2),"ERREUR"))))</f>
        <v xml:space="preserve"> </v>
      </c>
      <c r="W49" s="63" t="str">
        <f t="shared" si="8"/>
        <v/>
      </c>
      <c r="X49" s="56"/>
      <c r="Y49" s="56"/>
      <c r="Z49" s="5" t="str">
        <f t="shared" si="9"/>
        <v xml:space="preserve"> </v>
      </c>
      <c r="AA49" s="5" t="str">
        <f t="shared" si="10"/>
        <v xml:space="preserve"> </v>
      </c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</row>
    <row r="50" spans="2:107" s="5" customFormat="1" ht="30" customHeight="1">
      <c r="B50" s="133"/>
      <c r="C50" s="57"/>
      <c r="D50" s="122"/>
      <c r="E50" s="135"/>
      <c r="F50" s="137" t="s">
        <v>31</v>
      </c>
      <c r="G50" s="58" t="s">
        <v>31</v>
      </c>
      <c r="H50" s="138"/>
      <c r="I50" s="120" t="s">
        <v>31</v>
      </c>
      <c r="J50" s="139" t="s">
        <v>31</v>
      </c>
      <c r="K50" s="59"/>
      <c r="L50" s="60"/>
      <c r="M50" s="61"/>
      <c r="N50" s="61"/>
      <c r="O50" s="74" t="str">
        <f t="shared" si="0"/>
        <v xml:space="preserve"> </v>
      </c>
      <c r="P50" s="60"/>
      <c r="Q50" s="61"/>
      <c r="R50" s="61"/>
      <c r="S50" s="74" t="str">
        <f t="shared" si="6"/>
        <v xml:space="preserve"> </v>
      </c>
      <c r="T50" s="75" t="str">
        <f t="shared" si="7"/>
        <v/>
      </c>
      <c r="U50" s="130" t="s">
        <v>132</v>
      </c>
      <c r="V50" s="62" t="str">
        <f>IF(H50=0," ",IF(E50="H",IF(AND(H50&gt;2005,H50&lt;2009),VLOOKUP(K50,Minimas!$A$15:$C$29,3),IF(AND(H50&gt;2008,H50&lt;2011),VLOOKUP(K50,Minimas!$A$15:$C$29,2),"ERREUR")),IF(AND(H50&gt;2005,H50&lt;2009),VLOOKUP(K50,Minimas!$H$15:J$29,3),IF(AND(H50&gt;2008,H50&lt;2011),VLOOKUP(K50,Minimas!$H$15:$J$29,2),"ERREUR"))))</f>
        <v xml:space="preserve"> </v>
      </c>
      <c r="W50" s="63" t="str">
        <f t="shared" si="8"/>
        <v/>
      </c>
      <c r="X50" s="56"/>
      <c r="Y50" s="56"/>
      <c r="Z50" s="5" t="str">
        <f t="shared" si="9"/>
        <v xml:space="preserve"> </v>
      </c>
      <c r="AA50" s="5" t="str">
        <f t="shared" si="10"/>
        <v xml:space="preserve"> </v>
      </c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4"/>
      <c r="DC50" s="44"/>
    </row>
    <row r="51" spans="2:107" s="5" customFormat="1" ht="30" customHeight="1">
      <c r="B51" s="133"/>
      <c r="C51" s="57"/>
      <c r="D51" s="122"/>
      <c r="E51" s="135"/>
      <c r="F51" s="137" t="s">
        <v>31</v>
      </c>
      <c r="G51" s="58" t="s">
        <v>31</v>
      </c>
      <c r="H51" s="138"/>
      <c r="I51" s="120" t="s">
        <v>31</v>
      </c>
      <c r="J51" s="139" t="s">
        <v>31</v>
      </c>
      <c r="K51" s="59"/>
      <c r="L51" s="60"/>
      <c r="M51" s="61"/>
      <c r="N51" s="61"/>
      <c r="O51" s="74" t="str">
        <f t="shared" si="0"/>
        <v xml:space="preserve"> </v>
      </c>
      <c r="P51" s="60"/>
      <c r="Q51" s="61"/>
      <c r="R51" s="61"/>
      <c r="S51" s="74" t="str">
        <f t="shared" si="6"/>
        <v xml:space="preserve"> </v>
      </c>
      <c r="T51" s="75" t="str">
        <f t="shared" si="7"/>
        <v/>
      </c>
      <c r="U51" s="130" t="s">
        <v>132</v>
      </c>
      <c r="V51" s="62" t="str">
        <f>IF(H51=0," ",IF(E51="H",IF(AND(H51&gt;2005,H51&lt;2009),VLOOKUP(K51,Minimas!$A$15:$C$29,3),IF(AND(H51&gt;2008,H51&lt;2011),VLOOKUP(K51,Minimas!$A$15:$C$29,2),"ERREUR")),IF(AND(H51&gt;2005,H51&lt;2009),VLOOKUP(K51,Minimas!$H$15:J$29,3),IF(AND(H51&gt;2008,H51&lt;2011),VLOOKUP(K51,Minimas!$H$15:$J$29,2),"ERREUR"))))</f>
        <v xml:space="preserve"> </v>
      </c>
      <c r="W51" s="63" t="str">
        <f t="shared" si="8"/>
        <v/>
      </c>
      <c r="X51" s="56"/>
      <c r="Y51" s="56"/>
      <c r="Z51" s="5" t="str">
        <f t="shared" si="9"/>
        <v xml:space="preserve"> </v>
      </c>
      <c r="AA51" s="5" t="str">
        <f t="shared" si="10"/>
        <v xml:space="preserve"> </v>
      </c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4"/>
      <c r="DC51" s="44"/>
    </row>
    <row r="52" spans="2:107" s="5" customFormat="1" ht="30" customHeight="1">
      <c r="B52" s="133"/>
      <c r="C52" s="57"/>
      <c r="D52" s="122"/>
      <c r="E52" s="135"/>
      <c r="F52" s="137" t="s">
        <v>31</v>
      </c>
      <c r="G52" s="58" t="s">
        <v>31</v>
      </c>
      <c r="H52" s="138"/>
      <c r="I52" s="120" t="s">
        <v>31</v>
      </c>
      <c r="J52" s="139" t="s">
        <v>31</v>
      </c>
      <c r="K52" s="59"/>
      <c r="L52" s="60"/>
      <c r="M52" s="61"/>
      <c r="N52" s="61"/>
      <c r="O52" s="74" t="str">
        <f t="shared" si="0"/>
        <v xml:space="preserve"> </v>
      </c>
      <c r="P52" s="60"/>
      <c r="Q52" s="61"/>
      <c r="R52" s="61"/>
      <c r="S52" s="74" t="str">
        <f t="shared" si="6"/>
        <v xml:space="preserve"> </v>
      </c>
      <c r="T52" s="75" t="str">
        <f t="shared" si="7"/>
        <v/>
      </c>
      <c r="U52" s="130" t="s">
        <v>132</v>
      </c>
      <c r="V52" s="62" t="str">
        <f>IF(H52=0," ",IF(E52="H",IF(AND(H52&gt;2005,H52&lt;2009),VLOOKUP(K52,Minimas!$A$15:$C$29,3),IF(AND(H52&gt;2008,H52&lt;2011),VLOOKUP(K52,Minimas!$A$15:$C$29,2),"ERREUR")),IF(AND(H52&gt;2005,H52&lt;2009),VLOOKUP(K52,Minimas!$H$15:J$29,3),IF(AND(H52&gt;2008,H52&lt;2011),VLOOKUP(K52,Minimas!$H$15:$J$29,2),"ERREUR"))))</f>
        <v xml:space="preserve"> </v>
      </c>
      <c r="W52" s="63" t="str">
        <f t="shared" si="8"/>
        <v/>
      </c>
      <c r="X52" s="56"/>
      <c r="Y52" s="56"/>
      <c r="Z52" s="5" t="str">
        <f t="shared" si="9"/>
        <v xml:space="preserve"> </v>
      </c>
      <c r="AA52" s="5" t="str">
        <f t="shared" si="10"/>
        <v xml:space="preserve"> </v>
      </c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4"/>
      <c r="CA52" s="44"/>
      <c r="CB52" s="44"/>
      <c r="CC52" s="44"/>
      <c r="CD52" s="44"/>
      <c r="CE52" s="44"/>
      <c r="CF52" s="44"/>
      <c r="CG52" s="44"/>
      <c r="CH52" s="44"/>
      <c r="CI52" s="44"/>
      <c r="CJ52" s="44"/>
      <c r="CK52" s="44"/>
      <c r="CL52" s="44"/>
      <c r="CM52" s="44"/>
      <c r="CN52" s="44"/>
      <c r="CO52" s="44"/>
      <c r="CP52" s="44"/>
      <c r="CQ52" s="44"/>
      <c r="CR52" s="44"/>
      <c r="CS52" s="44"/>
      <c r="CT52" s="44"/>
      <c r="CU52" s="44"/>
      <c r="CV52" s="44"/>
      <c r="CW52" s="44"/>
      <c r="CX52" s="44"/>
      <c r="CY52" s="44"/>
      <c r="CZ52" s="44"/>
      <c r="DA52" s="44"/>
      <c r="DB52" s="44"/>
      <c r="DC52" s="44"/>
    </row>
    <row r="53" spans="2:107" s="5" customFormat="1" ht="30" customHeight="1">
      <c r="B53" s="133"/>
      <c r="C53" s="57"/>
      <c r="D53" s="122"/>
      <c r="E53" s="135"/>
      <c r="F53" s="137" t="s">
        <v>31</v>
      </c>
      <c r="G53" s="58" t="s">
        <v>31</v>
      </c>
      <c r="H53" s="138"/>
      <c r="I53" s="120"/>
      <c r="J53" s="139"/>
      <c r="K53" s="59"/>
      <c r="L53" s="60"/>
      <c r="M53" s="61"/>
      <c r="N53" s="61"/>
      <c r="O53" s="74" t="str">
        <f t="shared" si="0"/>
        <v xml:space="preserve"> </v>
      </c>
      <c r="P53" s="60"/>
      <c r="Q53" s="61"/>
      <c r="R53" s="61"/>
      <c r="S53" s="74" t="str">
        <f t="shared" si="6"/>
        <v xml:space="preserve"> </v>
      </c>
      <c r="T53" s="75" t="str">
        <f t="shared" si="7"/>
        <v/>
      </c>
      <c r="U53" s="130" t="s">
        <v>132</v>
      </c>
      <c r="V53" s="62" t="str">
        <f>IF(H53=0," ",IF(E53="H",IF(AND(H53&gt;2005,H53&lt;2009),VLOOKUP(K53,Minimas!$A$15:$C$29,3),IF(AND(H53&gt;2008,H53&lt;2011),VLOOKUP(K53,Minimas!$A$15:$C$29,2),"ERREUR")),IF(AND(H53&gt;2005,H53&lt;2009),VLOOKUP(K53,Minimas!$H$15:J$29,3),IF(AND(H53&gt;2008,H53&lt;2011),VLOOKUP(K53,Minimas!$H$15:$J$29,2),"ERREUR"))))</f>
        <v xml:space="preserve"> </v>
      </c>
      <c r="W53" s="63" t="str">
        <f t="shared" si="8"/>
        <v/>
      </c>
      <c r="X53" s="56"/>
      <c r="Y53" s="56"/>
      <c r="Z53" s="5" t="str">
        <f t="shared" si="9"/>
        <v xml:space="preserve"> </v>
      </c>
      <c r="AA53" s="5" t="str">
        <f t="shared" si="10"/>
        <v xml:space="preserve"> </v>
      </c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4"/>
      <c r="CA53" s="44"/>
      <c r="CB53" s="44"/>
      <c r="CC53" s="44"/>
      <c r="CD53" s="44"/>
      <c r="CE53" s="44"/>
      <c r="CF53" s="44"/>
      <c r="CG53" s="44"/>
      <c r="CH53" s="44"/>
      <c r="CI53" s="44"/>
      <c r="CJ53" s="44"/>
      <c r="CK53" s="44"/>
      <c r="CL53" s="44"/>
      <c r="CM53" s="44"/>
      <c r="CN53" s="44"/>
      <c r="CO53" s="44"/>
      <c r="CP53" s="44"/>
      <c r="CQ53" s="44"/>
      <c r="CR53" s="44"/>
      <c r="CS53" s="44"/>
      <c r="CT53" s="44"/>
      <c r="CU53" s="44"/>
      <c r="CV53" s="44"/>
      <c r="CW53" s="44"/>
      <c r="CX53" s="44"/>
      <c r="CY53" s="44"/>
      <c r="CZ53" s="44"/>
      <c r="DA53" s="44"/>
      <c r="DB53" s="44"/>
      <c r="DC53" s="44"/>
    </row>
    <row r="54" spans="2:107" s="5" customFormat="1" ht="30" customHeight="1">
      <c r="B54" s="133"/>
      <c r="C54" s="57"/>
      <c r="D54" s="122"/>
      <c r="E54" s="135"/>
      <c r="F54" s="137" t="s">
        <v>31</v>
      </c>
      <c r="G54" s="58" t="s">
        <v>31</v>
      </c>
      <c r="H54" s="138"/>
      <c r="I54" s="120"/>
      <c r="J54" s="139"/>
      <c r="K54" s="59"/>
      <c r="L54" s="60"/>
      <c r="M54" s="61"/>
      <c r="N54" s="61"/>
      <c r="O54" s="74" t="str">
        <f t="shared" si="0"/>
        <v xml:space="preserve"> </v>
      </c>
      <c r="P54" s="60"/>
      <c r="Q54" s="61"/>
      <c r="R54" s="61"/>
      <c r="S54" s="74" t="str">
        <f t="shared" si="6"/>
        <v xml:space="preserve"> </v>
      </c>
      <c r="T54" s="75" t="str">
        <f t="shared" si="7"/>
        <v/>
      </c>
      <c r="U54" s="130" t="s">
        <v>132</v>
      </c>
      <c r="V54" s="62" t="str">
        <f>IF(H54=0," ",IF(E54="H",IF(AND(H54&gt;2005,H54&lt;2009),VLOOKUP(K54,Minimas!$A$15:$C$29,3),IF(AND(H54&gt;2008,H54&lt;2011),VLOOKUP(K54,Minimas!$A$15:$C$29,2),"ERREUR")),IF(AND(H54&gt;2005,H54&lt;2009),VLOOKUP(K54,Minimas!$H$15:J$29,3),IF(AND(H54&gt;2008,H54&lt;2011),VLOOKUP(K54,Minimas!$H$15:$J$29,2),"ERREUR"))))</f>
        <v xml:space="preserve"> </v>
      </c>
      <c r="W54" s="63" t="str">
        <f t="shared" si="8"/>
        <v/>
      </c>
      <c r="X54" s="56"/>
      <c r="Y54" s="56"/>
      <c r="Z54" s="5" t="str">
        <f t="shared" si="9"/>
        <v xml:space="preserve"> </v>
      </c>
      <c r="AA54" s="5" t="str">
        <f t="shared" si="10"/>
        <v xml:space="preserve"> </v>
      </c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4"/>
      <c r="CA54" s="44"/>
      <c r="CB54" s="44"/>
      <c r="CC54" s="44"/>
      <c r="CD54" s="44"/>
      <c r="CE54" s="44"/>
      <c r="CF54" s="44"/>
      <c r="CG54" s="44"/>
      <c r="CH54" s="44"/>
      <c r="CI54" s="44"/>
      <c r="CJ54" s="44"/>
      <c r="CK54" s="44"/>
      <c r="CL54" s="44"/>
      <c r="CM54" s="44"/>
      <c r="CN54" s="44"/>
      <c r="CO54" s="44"/>
      <c r="CP54" s="44"/>
      <c r="CQ54" s="44"/>
      <c r="CR54" s="44"/>
      <c r="CS54" s="44"/>
      <c r="CT54" s="44"/>
      <c r="CU54" s="44"/>
      <c r="CV54" s="44"/>
      <c r="CW54" s="44"/>
      <c r="CX54" s="44"/>
      <c r="CY54" s="44"/>
      <c r="CZ54" s="44"/>
      <c r="DA54" s="44"/>
      <c r="DB54" s="44"/>
      <c r="DC54" s="44"/>
    </row>
    <row r="55" spans="2:107" s="5" customFormat="1" ht="30" customHeight="1">
      <c r="B55" s="133"/>
      <c r="C55" s="57"/>
      <c r="D55" s="122"/>
      <c r="E55" s="135"/>
      <c r="F55" s="137" t="s">
        <v>31</v>
      </c>
      <c r="G55" s="58" t="s">
        <v>31</v>
      </c>
      <c r="H55" s="138"/>
      <c r="I55" s="120" t="s">
        <v>31</v>
      </c>
      <c r="J55" s="139" t="s">
        <v>31</v>
      </c>
      <c r="K55" s="59"/>
      <c r="L55" s="60"/>
      <c r="M55" s="61"/>
      <c r="N55" s="61"/>
      <c r="O55" s="74" t="str">
        <f t="shared" si="0"/>
        <v xml:space="preserve"> </v>
      </c>
      <c r="P55" s="60"/>
      <c r="Q55" s="61"/>
      <c r="R55" s="61"/>
      <c r="S55" s="74" t="str">
        <f t="shared" si="6"/>
        <v xml:space="preserve"> </v>
      </c>
      <c r="T55" s="75" t="str">
        <f t="shared" si="7"/>
        <v/>
      </c>
      <c r="U55" s="130" t="s">
        <v>132</v>
      </c>
      <c r="V55" s="62" t="str">
        <f>IF(H55=0," ",IF(E55="H",IF(AND(H55&gt;2005,H55&lt;2009),VLOOKUP(K55,Minimas!$A$15:$C$29,3),IF(AND(H55&gt;2008,H55&lt;2011),VLOOKUP(K55,Minimas!$A$15:$C$29,2),"ERREUR")),IF(AND(H55&gt;2005,H55&lt;2009),VLOOKUP(K55,Minimas!$H$15:J$29,3),IF(AND(H55&gt;2008,H55&lt;2011),VLOOKUP(K55,Minimas!$H$15:$J$29,2),"ERREUR"))))</f>
        <v xml:space="preserve"> </v>
      </c>
      <c r="W55" s="63" t="str">
        <f t="shared" si="8"/>
        <v/>
      </c>
      <c r="X55" s="56"/>
      <c r="Y55" s="56"/>
      <c r="Z55" s="5" t="str">
        <f t="shared" si="9"/>
        <v xml:space="preserve"> </v>
      </c>
      <c r="AA55" s="5" t="str">
        <f t="shared" si="10"/>
        <v xml:space="preserve"> </v>
      </c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4"/>
      <c r="CA55" s="44"/>
      <c r="CB55" s="44"/>
      <c r="CC55" s="44"/>
      <c r="CD55" s="44"/>
      <c r="CE55" s="44"/>
      <c r="CF55" s="44"/>
      <c r="CG55" s="44"/>
      <c r="CH55" s="44"/>
      <c r="CI55" s="44"/>
      <c r="CJ55" s="44"/>
      <c r="CK55" s="44"/>
      <c r="CL55" s="44"/>
      <c r="CM55" s="44"/>
      <c r="CN55" s="44"/>
      <c r="CO55" s="44"/>
      <c r="CP55" s="44"/>
      <c r="CQ55" s="44"/>
      <c r="CR55" s="44"/>
      <c r="CS55" s="44"/>
      <c r="CT55" s="44"/>
      <c r="CU55" s="44"/>
      <c r="CV55" s="44"/>
      <c r="CW55" s="44"/>
      <c r="CX55" s="44"/>
      <c r="CY55" s="44"/>
      <c r="CZ55" s="44"/>
      <c r="DA55" s="44"/>
      <c r="DB55" s="44"/>
      <c r="DC55" s="44"/>
    </row>
    <row r="56" spans="2:107" s="5" customFormat="1" ht="30" customHeight="1">
      <c r="B56" s="133"/>
      <c r="C56" s="57"/>
      <c r="D56" s="122"/>
      <c r="E56" s="135"/>
      <c r="F56" s="137" t="s">
        <v>31</v>
      </c>
      <c r="G56" s="58" t="s">
        <v>31</v>
      </c>
      <c r="H56" s="138"/>
      <c r="I56" s="120" t="s">
        <v>31</v>
      </c>
      <c r="J56" s="139" t="s">
        <v>31</v>
      </c>
      <c r="K56" s="59"/>
      <c r="L56" s="60"/>
      <c r="M56" s="61"/>
      <c r="N56" s="61"/>
      <c r="O56" s="74" t="str">
        <f t="shared" si="0"/>
        <v xml:space="preserve"> </v>
      </c>
      <c r="P56" s="60"/>
      <c r="Q56" s="61"/>
      <c r="R56" s="61"/>
      <c r="S56" s="74" t="str">
        <f t="shared" si="6"/>
        <v xml:space="preserve"> </v>
      </c>
      <c r="T56" s="75" t="str">
        <f t="shared" si="7"/>
        <v/>
      </c>
      <c r="U56" s="130" t="s">
        <v>132</v>
      </c>
      <c r="V56" s="62" t="str">
        <f>IF(H56=0," ",IF(E56="H",IF(AND(H56&gt;2005,H56&lt;2009),VLOOKUP(K56,Minimas!$A$15:$C$29,3),IF(AND(H56&gt;2008,H56&lt;2011),VLOOKUP(K56,Minimas!$A$15:$C$29,2),"ERREUR")),IF(AND(H56&gt;2005,H56&lt;2009),VLOOKUP(K56,Minimas!$H$15:J$29,3),IF(AND(H56&gt;2008,H56&lt;2011),VLOOKUP(K56,Minimas!$H$15:$J$29,2),"ERREUR"))))</f>
        <v xml:space="preserve"> </v>
      </c>
      <c r="W56" s="63" t="str">
        <f t="shared" si="8"/>
        <v/>
      </c>
      <c r="X56" s="56"/>
      <c r="Y56" s="56"/>
      <c r="Z56" s="5" t="str">
        <f t="shared" si="9"/>
        <v xml:space="preserve"> </v>
      </c>
      <c r="AA56" s="5" t="str">
        <f t="shared" si="10"/>
        <v xml:space="preserve"> </v>
      </c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4"/>
      <c r="CA56" s="44"/>
      <c r="CB56" s="44"/>
      <c r="CC56" s="44"/>
      <c r="CD56" s="44"/>
      <c r="CE56" s="44"/>
      <c r="CF56" s="44"/>
      <c r="CG56" s="44"/>
      <c r="CH56" s="44"/>
      <c r="CI56" s="44"/>
      <c r="CJ56" s="44"/>
      <c r="CK56" s="44"/>
      <c r="CL56" s="44"/>
      <c r="CM56" s="44"/>
      <c r="CN56" s="44"/>
      <c r="CO56" s="44"/>
      <c r="CP56" s="44"/>
      <c r="CQ56" s="44"/>
      <c r="CR56" s="44"/>
      <c r="CS56" s="44"/>
      <c r="CT56" s="44"/>
      <c r="CU56" s="44"/>
      <c r="CV56" s="44"/>
      <c r="CW56" s="44"/>
      <c r="CX56" s="44"/>
      <c r="CY56" s="44"/>
      <c r="CZ56" s="44"/>
      <c r="DA56" s="44"/>
      <c r="DB56" s="44"/>
      <c r="DC56" s="44"/>
    </row>
    <row r="57" spans="2:107" s="5" customFormat="1" ht="30" customHeight="1">
      <c r="B57" s="133"/>
      <c r="C57" s="57"/>
      <c r="D57" s="122"/>
      <c r="E57" s="135"/>
      <c r="F57" s="137" t="s">
        <v>31</v>
      </c>
      <c r="G57" s="58" t="s">
        <v>31</v>
      </c>
      <c r="H57" s="138"/>
      <c r="I57" s="120" t="s">
        <v>31</v>
      </c>
      <c r="J57" s="139" t="s">
        <v>31</v>
      </c>
      <c r="K57" s="59"/>
      <c r="L57" s="60"/>
      <c r="M57" s="61"/>
      <c r="N57" s="61"/>
      <c r="O57" s="74" t="str">
        <f t="shared" si="0"/>
        <v xml:space="preserve"> </v>
      </c>
      <c r="P57" s="60"/>
      <c r="Q57" s="61"/>
      <c r="R57" s="61"/>
      <c r="S57" s="74" t="str">
        <f t="shared" si="6"/>
        <v xml:space="preserve"> </v>
      </c>
      <c r="T57" s="75" t="str">
        <f t="shared" si="7"/>
        <v/>
      </c>
      <c r="U57" s="130" t="s">
        <v>132</v>
      </c>
      <c r="V57" s="62" t="str">
        <f>IF(H57=0," ",IF(E57="H",IF(AND(H57&gt;2005,H57&lt;2009),VLOOKUP(K57,Minimas!$A$15:$C$29,3),IF(AND(H57&gt;2008,H57&lt;2011),VLOOKUP(K57,Minimas!$A$15:$C$29,2),"ERREUR")),IF(AND(H57&gt;2005,H57&lt;2009),VLOOKUP(K57,Minimas!$H$15:J$29,3),IF(AND(H57&gt;2008,H57&lt;2011),VLOOKUP(K57,Minimas!$H$15:$J$29,2),"ERREUR"))))</f>
        <v xml:space="preserve"> </v>
      </c>
      <c r="W57" s="63" t="str">
        <f t="shared" si="8"/>
        <v/>
      </c>
      <c r="X57" s="56"/>
      <c r="Y57" s="56"/>
      <c r="Z57" s="5" t="str">
        <f t="shared" si="9"/>
        <v xml:space="preserve"> </v>
      </c>
      <c r="AA57" s="5" t="str">
        <f t="shared" si="10"/>
        <v xml:space="preserve"> </v>
      </c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4"/>
      <c r="CA57" s="44"/>
      <c r="CB57" s="44"/>
      <c r="CC57" s="44"/>
      <c r="CD57" s="44"/>
      <c r="CE57" s="44"/>
      <c r="CF57" s="44"/>
      <c r="CG57" s="44"/>
      <c r="CH57" s="44"/>
      <c r="CI57" s="44"/>
      <c r="CJ57" s="44"/>
      <c r="CK57" s="44"/>
      <c r="CL57" s="44"/>
      <c r="CM57" s="44"/>
      <c r="CN57" s="44"/>
      <c r="CO57" s="44"/>
      <c r="CP57" s="44"/>
      <c r="CQ57" s="44"/>
      <c r="CR57" s="44"/>
      <c r="CS57" s="44"/>
      <c r="CT57" s="44"/>
      <c r="CU57" s="44"/>
      <c r="CV57" s="44"/>
      <c r="CW57" s="44"/>
      <c r="CX57" s="44"/>
      <c r="CY57" s="44"/>
      <c r="CZ57" s="44"/>
      <c r="DA57" s="44"/>
      <c r="DB57" s="44"/>
      <c r="DC57" s="44"/>
    </row>
    <row r="58" spans="2:107" s="5" customFormat="1" ht="30" customHeight="1">
      <c r="B58" s="133"/>
      <c r="C58" s="57"/>
      <c r="D58" s="122"/>
      <c r="E58" s="135"/>
      <c r="F58" s="137" t="s">
        <v>31</v>
      </c>
      <c r="G58" s="58" t="s">
        <v>31</v>
      </c>
      <c r="H58" s="138"/>
      <c r="I58" s="120" t="s">
        <v>31</v>
      </c>
      <c r="J58" s="139" t="s">
        <v>31</v>
      </c>
      <c r="K58" s="59"/>
      <c r="L58" s="60"/>
      <c r="M58" s="61"/>
      <c r="N58" s="61"/>
      <c r="O58" s="74" t="str">
        <f t="shared" si="0"/>
        <v xml:space="preserve"> </v>
      </c>
      <c r="P58" s="60"/>
      <c r="Q58" s="61"/>
      <c r="R58" s="61"/>
      <c r="S58" s="74" t="str">
        <f t="shared" si="6"/>
        <v xml:space="preserve"> </v>
      </c>
      <c r="T58" s="75" t="str">
        <f t="shared" si="7"/>
        <v/>
      </c>
      <c r="U58" s="130" t="s">
        <v>132</v>
      </c>
      <c r="V58" s="62" t="str">
        <f>IF(H58=0," ",IF(E58="H",IF(AND(H58&gt;2005,H58&lt;2009),VLOOKUP(K58,Minimas!$A$15:$C$29,3),IF(AND(H58&gt;2008,H58&lt;2011),VLOOKUP(K58,Minimas!$A$15:$C$29,2),"ERREUR")),IF(AND(H58&gt;2005,H58&lt;2009),VLOOKUP(K58,Minimas!$H$15:J$29,3),IF(AND(H58&gt;2008,H58&lt;2011),VLOOKUP(K58,Minimas!$H$15:$J$29,2),"ERREUR"))))</f>
        <v xml:space="preserve"> </v>
      </c>
      <c r="W58" s="63" t="str">
        <f t="shared" si="8"/>
        <v/>
      </c>
      <c r="X58" s="56"/>
      <c r="Y58" s="56"/>
      <c r="Z58" s="5" t="str">
        <f t="shared" si="9"/>
        <v xml:space="preserve"> </v>
      </c>
      <c r="AA58" s="5" t="str">
        <f t="shared" si="10"/>
        <v xml:space="preserve"> </v>
      </c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4"/>
      <c r="CA58" s="44"/>
      <c r="CB58" s="44"/>
      <c r="CC58" s="44"/>
      <c r="CD58" s="44"/>
      <c r="CE58" s="44"/>
      <c r="CF58" s="44"/>
      <c r="CG58" s="44"/>
      <c r="CH58" s="44"/>
      <c r="CI58" s="44"/>
      <c r="CJ58" s="44"/>
      <c r="CK58" s="44"/>
      <c r="CL58" s="44"/>
      <c r="CM58" s="44"/>
      <c r="CN58" s="44"/>
      <c r="CO58" s="44"/>
      <c r="CP58" s="44"/>
      <c r="CQ58" s="44"/>
      <c r="CR58" s="44"/>
      <c r="CS58" s="44"/>
      <c r="CT58" s="44"/>
      <c r="CU58" s="44"/>
      <c r="CV58" s="44"/>
      <c r="CW58" s="44"/>
      <c r="CX58" s="44"/>
      <c r="CY58" s="44"/>
      <c r="CZ58" s="44"/>
      <c r="DA58" s="44"/>
      <c r="DB58" s="44"/>
      <c r="DC58" s="44"/>
    </row>
    <row r="59" spans="2:107" s="5" customFormat="1" ht="30" customHeight="1">
      <c r="B59" s="133"/>
      <c r="C59" s="57"/>
      <c r="D59" s="122"/>
      <c r="E59" s="135"/>
      <c r="F59" s="137" t="s">
        <v>31</v>
      </c>
      <c r="G59" s="58" t="s">
        <v>31</v>
      </c>
      <c r="H59" s="138"/>
      <c r="I59" s="120" t="s">
        <v>31</v>
      </c>
      <c r="J59" s="139" t="s">
        <v>31</v>
      </c>
      <c r="K59" s="59"/>
      <c r="L59" s="60"/>
      <c r="M59" s="61"/>
      <c r="N59" s="61"/>
      <c r="O59" s="74" t="str">
        <f t="shared" si="0"/>
        <v xml:space="preserve"> </v>
      </c>
      <c r="P59" s="60"/>
      <c r="Q59" s="61"/>
      <c r="R59" s="61"/>
      <c r="S59" s="74" t="str">
        <f t="shared" si="6"/>
        <v xml:space="preserve"> </v>
      </c>
      <c r="T59" s="75" t="str">
        <f t="shared" si="7"/>
        <v/>
      </c>
      <c r="U59" s="130" t="s">
        <v>132</v>
      </c>
      <c r="V59" s="62" t="str">
        <f>IF(H59=0," ",IF(E59="H",IF(AND(H59&gt;2005,H59&lt;2009),VLOOKUP(K59,Minimas!$A$15:$C$29,3),IF(AND(H59&gt;2008,H59&lt;2011),VLOOKUP(K59,Minimas!$A$15:$C$29,2),"ERREUR")),IF(AND(H59&gt;2005,H59&lt;2009),VLOOKUP(K59,Minimas!$H$15:J$29,3),IF(AND(H59&gt;2008,H59&lt;2011),VLOOKUP(K59,Minimas!$H$15:$J$29,2),"ERREUR"))))</f>
        <v xml:space="preserve"> </v>
      </c>
      <c r="W59" s="63" t="str">
        <f t="shared" si="8"/>
        <v/>
      </c>
      <c r="X59" s="56"/>
      <c r="Y59" s="56"/>
      <c r="Z59" s="5" t="str">
        <f t="shared" si="9"/>
        <v xml:space="preserve"> </v>
      </c>
      <c r="AA59" s="5" t="str">
        <f t="shared" si="10"/>
        <v xml:space="preserve"> </v>
      </c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4"/>
      <c r="CA59" s="44"/>
      <c r="CB59" s="44"/>
      <c r="CC59" s="44"/>
      <c r="CD59" s="44"/>
      <c r="CE59" s="44"/>
      <c r="CF59" s="44"/>
      <c r="CG59" s="44"/>
      <c r="CH59" s="44"/>
      <c r="CI59" s="44"/>
      <c r="CJ59" s="44"/>
      <c r="CK59" s="44"/>
      <c r="CL59" s="44"/>
      <c r="CM59" s="44"/>
      <c r="CN59" s="44"/>
      <c r="CO59" s="44"/>
      <c r="CP59" s="44"/>
      <c r="CQ59" s="44"/>
      <c r="CR59" s="44"/>
      <c r="CS59" s="44"/>
      <c r="CT59" s="44"/>
      <c r="CU59" s="44"/>
      <c r="CV59" s="44"/>
      <c r="CW59" s="44"/>
      <c r="CX59" s="44"/>
      <c r="CY59" s="44"/>
      <c r="CZ59" s="44"/>
      <c r="DA59" s="44"/>
      <c r="DB59" s="44"/>
      <c r="DC59" s="44"/>
    </row>
    <row r="60" spans="2:107" s="5" customFormat="1" ht="30" customHeight="1">
      <c r="B60" s="133"/>
      <c r="C60" s="57"/>
      <c r="D60" s="122"/>
      <c r="E60" s="135"/>
      <c r="F60" s="137" t="s">
        <v>31</v>
      </c>
      <c r="G60" s="58" t="s">
        <v>31</v>
      </c>
      <c r="H60" s="138"/>
      <c r="I60" s="120" t="s">
        <v>31</v>
      </c>
      <c r="J60" s="139" t="s">
        <v>31</v>
      </c>
      <c r="K60" s="59"/>
      <c r="L60" s="60"/>
      <c r="M60" s="61"/>
      <c r="N60" s="61"/>
      <c r="O60" s="74" t="str">
        <f t="shared" si="0"/>
        <v xml:space="preserve"> </v>
      </c>
      <c r="P60" s="60"/>
      <c r="Q60" s="61"/>
      <c r="R60" s="61"/>
      <c r="S60" s="74" t="str">
        <f t="shared" si="6"/>
        <v xml:space="preserve"> </v>
      </c>
      <c r="T60" s="75" t="str">
        <f t="shared" si="7"/>
        <v/>
      </c>
      <c r="U60" s="130" t="s">
        <v>132</v>
      </c>
      <c r="V60" s="62" t="str">
        <f>IF(H60=0," ",IF(E60="H",IF(AND(H60&gt;2005,H60&lt;2009),VLOOKUP(K60,Minimas!$A$15:$C$29,3),IF(AND(H60&gt;2008,H60&lt;2011),VLOOKUP(K60,Minimas!$A$15:$C$29,2),"ERREUR")),IF(AND(H60&gt;2005,H60&lt;2009),VLOOKUP(K60,Minimas!$H$15:J$29,3),IF(AND(H60&gt;2008,H60&lt;2011),VLOOKUP(K60,Minimas!$H$15:$J$29,2),"ERREUR"))))</f>
        <v xml:space="preserve"> </v>
      </c>
      <c r="W60" s="63" t="str">
        <f t="shared" si="8"/>
        <v/>
      </c>
      <c r="X60" s="56"/>
      <c r="Y60" s="56"/>
      <c r="Z60" s="5" t="str">
        <f t="shared" si="9"/>
        <v xml:space="preserve"> </v>
      </c>
      <c r="AA60" s="5" t="str">
        <f t="shared" si="10"/>
        <v xml:space="preserve"> </v>
      </c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4"/>
      <c r="CA60" s="44"/>
      <c r="CB60" s="44"/>
      <c r="CC60" s="44"/>
      <c r="CD60" s="44"/>
      <c r="CE60" s="44"/>
      <c r="CF60" s="44"/>
      <c r="CG60" s="44"/>
      <c r="CH60" s="44"/>
      <c r="CI60" s="44"/>
      <c r="CJ60" s="44"/>
      <c r="CK60" s="44"/>
      <c r="CL60" s="44"/>
      <c r="CM60" s="44"/>
      <c r="CN60" s="44"/>
      <c r="CO60" s="44"/>
      <c r="CP60" s="44"/>
      <c r="CQ60" s="44"/>
      <c r="CR60" s="44"/>
      <c r="CS60" s="44"/>
      <c r="CT60" s="44"/>
      <c r="CU60" s="44"/>
      <c r="CV60" s="44"/>
      <c r="CW60" s="44"/>
      <c r="CX60" s="44"/>
      <c r="CY60" s="44"/>
      <c r="CZ60" s="44"/>
      <c r="DA60" s="44"/>
      <c r="DB60" s="44"/>
      <c r="DC60" s="44"/>
    </row>
    <row r="61" spans="2:107" s="5" customFormat="1" ht="30" customHeight="1">
      <c r="B61" s="133"/>
      <c r="C61" s="57"/>
      <c r="D61" s="122"/>
      <c r="E61" s="135"/>
      <c r="F61" s="137" t="s">
        <v>31</v>
      </c>
      <c r="G61" s="58" t="s">
        <v>31</v>
      </c>
      <c r="H61" s="138"/>
      <c r="I61" s="120" t="s">
        <v>31</v>
      </c>
      <c r="J61" s="139" t="s">
        <v>31</v>
      </c>
      <c r="K61" s="59"/>
      <c r="L61" s="60"/>
      <c r="M61" s="61"/>
      <c r="N61" s="61"/>
      <c r="O61" s="74" t="str">
        <f t="shared" si="0"/>
        <v xml:space="preserve"> </v>
      </c>
      <c r="P61" s="60"/>
      <c r="Q61" s="61"/>
      <c r="R61" s="61"/>
      <c r="S61" s="74" t="str">
        <f t="shared" si="6"/>
        <v xml:space="preserve"> </v>
      </c>
      <c r="T61" s="75" t="str">
        <f t="shared" si="7"/>
        <v/>
      </c>
      <c r="U61" s="130" t="s">
        <v>132</v>
      </c>
      <c r="V61" s="62" t="str">
        <f>IF(H61=0," ",IF(E61="H",IF(AND(H61&gt;2005,H61&lt;2009),VLOOKUP(K61,Minimas!$A$15:$C$29,3),IF(AND(H61&gt;2008,H61&lt;2011),VLOOKUP(K61,Minimas!$A$15:$C$29,2),"ERREUR")),IF(AND(H61&gt;2005,H61&lt;2009),VLOOKUP(K61,Minimas!$H$15:J$29,3),IF(AND(H61&gt;2008,H61&lt;2011),VLOOKUP(K61,Minimas!$H$15:$J$29,2),"ERREUR"))))</f>
        <v xml:space="preserve"> </v>
      </c>
      <c r="W61" s="63" t="str">
        <f t="shared" si="8"/>
        <v/>
      </c>
      <c r="X61" s="56"/>
      <c r="Y61" s="56"/>
      <c r="Z61" s="5" t="str">
        <f t="shared" si="9"/>
        <v xml:space="preserve"> </v>
      </c>
      <c r="AA61" s="5" t="str">
        <f t="shared" si="10"/>
        <v xml:space="preserve"> </v>
      </c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4"/>
      <c r="CA61" s="44"/>
      <c r="CB61" s="44"/>
      <c r="CC61" s="44"/>
      <c r="CD61" s="44"/>
      <c r="CE61" s="44"/>
      <c r="CF61" s="44"/>
      <c r="CG61" s="44"/>
      <c r="CH61" s="44"/>
      <c r="CI61" s="44"/>
      <c r="CJ61" s="44"/>
      <c r="CK61" s="44"/>
      <c r="CL61" s="44"/>
      <c r="CM61" s="44"/>
      <c r="CN61" s="44"/>
      <c r="CO61" s="44"/>
      <c r="CP61" s="44"/>
      <c r="CQ61" s="44"/>
      <c r="CR61" s="44"/>
      <c r="CS61" s="44"/>
      <c r="CT61" s="44"/>
      <c r="CU61" s="44"/>
      <c r="CV61" s="44"/>
      <c r="CW61" s="44"/>
      <c r="CX61" s="44"/>
      <c r="CY61" s="44"/>
      <c r="CZ61" s="44"/>
      <c r="DA61" s="44"/>
      <c r="DB61" s="44"/>
      <c r="DC61" s="44"/>
    </row>
    <row r="62" spans="2:107" s="5" customFormat="1" ht="30" customHeight="1">
      <c r="B62" s="133"/>
      <c r="C62" s="57"/>
      <c r="D62" s="122"/>
      <c r="E62" s="135"/>
      <c r="F62" s="137" t="s">
        <v>31</v>
      </c>
      <c r="G62" s="58" t="s">
        <v>31</v>
      </c>
      <c r="H62" s="138"/>
      <c r="I62" s="120" t="s">
        <v>31</v>
      </c>
      <c r="J62" s="139" t="s">
        <v>31</v>
      </c>
      <c r="K62" s="59"/>
      <c r="L62" s="60"/>
      <c r="M62" s="61"/>
      <c r="N62" s="61"/>
      <c r="O62" s="74" t="str">
        <f t="shared" si="0"/>
        <v xml:space="preserve"> </v>
      </c>
      <c r="P62" s="60"/>
      <c r="Q62" s="61"/>
      <c r="R62" s="61"/>
      <c r="S62" s="74" t="str">
        <f t="shared" si="6"/>
        <v xml:space="preserve"> </v>
      </c>
      <c r="T62" s="75" t="str">
        <f t="shared" si="7"/>
        <v/>
      </c>
      <c r="U62" s="130" t="s">
        <v>132</v>
      </c>
      <c r="V62" s="62" t="str">
        <f>IF(H62=0," ",IF(E62="H",IF(AND(H62&gt;2005,H62&lt;2009),VLOOKUP(K62,Minimas!$A$15:$C$29,3),IF(AND(H62&gt;2008,H62&lt;2011),VLOOKUP(K62,Minimas!$A$15:$C$29,2),"ERREUR")),IF(AND(H62&gt;2005,H62&lt;2009),VLOOKUP(K62,Minimas!$H$15:J$29,3),IF(AND(H62&gt;2008,H62&lt;2011),VLOOKUP(K62,Minimas!$H$15:$J$29,2),"ERREUR"))))</f>
        <v xml:space="preserve"> </v>
      </c>
      <c r="W62" s="63" t="str">
        <f t="shared" si="8"/>
        <v/>
      </c>
      <c r="X62" s="56"/>
      <c r="Y62" s="56"/>
      <c r="Z62" s="5" t="str">
        <f t="shared" si="9"/>
        <v xml:space="preserve"> </v>
      </c>
      <c r="AA62" s="5" t="str">
        <f t="shared" si="10"/>
        <v xml:space="preserve"> </v>
      </c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4"/>
      <c r="CA62" s="44"/>
      <c r="CB62" s="44"/>
      <c r="CC62" s="44"/>
      <c r="CD62" s="44"/>
      <c r="CE62" s="44"/>
      <c r="CF62" s="44"/>
      <c r="CG62" s="44"/>
      <c r="CH62" s="44"/>
      <c r="CI62" s="44"/>
      <c r="CJ62" s="44"/>
      <c r="CK62" s="44"/>
      <c r="CL62" s="44"/>
      <c r="CM62" s="44"/>
      <c r="CN62" s="44"/>
      <c r="CO62" s="44"/>
      <c r="CP62" s="44"/>
      <c r="CQ62" s="44"/>
      <c r="CR62" s="44"/>
      <c r="CS62" s="44"/>
      <c r="CT62" s="44"/>
      <c r="CU62" s="44"/>
      <c r="CV62" s="44"/>
      <c r="CW62" s="44"/>
      <c r="CX62" s="44"/>
      <c r="CY62" s="44"/>
      <c r="CZ62" s="44"/>
      <c r="DA62" s="44"/>
      <c r="DB62" s="44"/>
      <c r="DC62" s="44"/>
    </row>
    <row r="63" spans="2:107" s="5" customFormat="1" ht="30" customHeight="1">
      <c r="B63" s="133"/>
      <c r="C63" s="57"/>
      <c r="D63" s="122"/>
      <c r="E63" s="135"/>
      <c r="F63" s="137" t="s">
        <v>31</v>
      </c>
      <c r="G63" s="58" t="s">
        <v>31</v>
      </c>
      <c r="H63" s="138"/>
      <c r="I63" s="120" t="s">
        <v>31</v>
      </c>
      <c r="J63" s="139" t="s">
        <v>31</v>
      </c>
      <c r="K63" s="59"/>
      <c r="L63" s="60"/>
      <c r="M63" s="61"/>
      <c r="N63" s="61"/>
      <c r="O63" s="74" t="str">
        <f t="shared" si="0"/>
        <v xml:space="preserve"> </v>
      </c>
      <c r="P63" s="60"/>
      <c r="Q63" s="61"/>
      <c r="R63" s="61"/>
      <c r="S63" s="74" t="str">
        <f t="shared" si="6"/>
        <v xml:space="preserve"> </v>
      </c>
      <c r="T63" s="75" t="str">
        <f t="shared" si="7"/>
        <v/>
      </c>
      <c r="U63" s="130" t="s">
        <v>132</v>
      </c>
      <c r="V63" s="62" t="str">
        <f>IF(H63=0," ",IF(E63="H",IF(AND(H63&gt;2005,H63&lt;2009),VLOOKUP(K63,Minimas!$A$15:$C$29,3),IF(AND(H63&gt;2008,H63&lt;2011),VLOOKUP(K63,Minimas!$A$15:$C$29,2),"ERREUR")),IF(AND(H63&gt;2005,H63&lt;2009),VLOOKUP(K63,Minimas!$H$15:J$29,3),IF(AND(H63&gt;2008,H63&lt;2011),VLOOKUP(K63,Minimas!$H$15:$J$29,2),"ERREUR"))))</f>
        <v xml:space="preserve"> </v>
      </c>
      <c r="W63" s="63" t="str">
        <f t="shared" si="8"/>
        <v/>
      </c>
      <c r="X63" s="56"/>
      <c r="Y63" s="56"/>
      <c r="Z63" s="5" t="str">
        <f t="shared" si="9"/>
        <v xml:space="preserve"> </v>
      </c>
      <c r="AA63" s="5" t="str">
        <f t="shared" si="10"/>
        <v xml:space="preserve"> </v>
      </c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4"/>
      <c r="BS63" s="44"/>
      <c r="BT63" s="44"/>
      <c r="BU63" s="44"/>
      <c r="BV63" s="44"/>
      <c r="BW63" s="44"/>
      <c r="BX63" s="44"/>
      <c r="BY63" s="44"/>
      <c r="BZ63" s="44"/>
      <c r="CA63" s="44"/>
      <c r="CB63" s="44"/>
      <c r="CC63" s="44"/>
      <c r="CD63" s="44"/>
      <c r="CE63" s="44"/>
      <c r="CF63" s="44"/>
      <c r="CG63" s="44"/>
      <c r="CH63" s="44"/>
      <c r="CI63" s="44"/>
      <c r="CJ63" s="44"/>
      <c r="CK63" s="44"/>
      <c r="CL63" s="44"/>
      <c r="CM63" s="44"/>
      <c r="CN63" s="44"/>
      <c r="CO63" s="44"/>
      <c r="CP63" s="44"/>
      <c r="CQ63" s="44"/>
      <c r="CR63" s="44"/>
      <c r="CS63" s="44"/>
      <c r="CT63" s="44"/>
      <c r="CU63" s="44"/>
      <c r="CV63" s="44"/>
      <c r="CW63" s="44"/>
      <c r="CX63" s="44"/>
      <c r="CY63" s="44"/>
      <c r="CZ63" s="44"/>
      <c r="DA63" s="44"/>
      <c r="DB63" s="44"/>
      <c r="DC63" s="44"/>
    </row>
    <row r="64" spans="2:107" s="5" customFormat="1" ht="30" customHeight="1">
      <c r="B64" s="133"/>
      <c r="C64" s="57"/>
      <c r="D64" s="122"/>
      <c r="E64" s="135"/>
      <c r="F64" s="137" t="s">
        <v>31</v>
      </c>
      <c r="G64" s="58" t="s">
        <v>31</v>
      </c>
      <c r="H64" s="138"/>
      <c r="I64" s="120" t="s">
        <v>31</v>
      </c>
      <c r="J64" s="139" t="s">
        <v>31</v>
      </c>
      <c r="K64" s="59"/>
      <c r="L64" s="60"/>
      <c r="M64" s="61"/>
      <c r="N64" s="61"/>
      <c r="O64" s="74" t="str">
        <f t="shared" si="0"/>
        <v xml:space="preserve"> </v>
      </c>
      <c r="P64" s="60"/>
      <c r="Q64" s="61"/>
      <c r="R64" s="61"/>
      <c r="S64" s="74" t="str">
        <f t="shared" si="6"/>
        <v xml:space="preserve"> </v>
      </c>
      <c r="T64" s="75" t="str">
        <f t="shared" si="7"/>
        <v/>
      </c>
      <c r="U64" s="130" t="s">
        <v>132</v>
      </c>
      <c r="V64" s="62" t="str">
        <f>IF(H64=0," ",IF(E64="H",IF(AND(H64&gt;2005,H64&lt;2009),VLOOKUP(K64,Minimas!$A$15:$C$29,3),IF(AND(H64&gt;2008,H64&lt;2011),VLOOKUP(K64,Minimas!$A$15:$C$29,2),"ERREUR")),IF(AND(H64&gt;2005,H64&lt;2009),VLOOKUP(K64,Minimas!$H$15:J$29,3),IF(AND(H64&gt;2008,H64&lt;2011),VLOOKUP(K64,Minimas!$H$15:$J$29,2),"ERREUR"))))</f>
        <v xml:space="preserve"> </v>
      </c>
      <c r="W64" s="63" t="str">
        <f t="shared" si="8"/>
        <v/>
      </c>
      <c r="X64" s="56"/>
      <c r="Y64" s="56"/>
      <c r="Z64" s="5" t="str">
        <f t="shared" si="9"/>
        <v xml:space="preserve"> </v>
      </c>
      <c r="AA64" s="5" t="str">
        <f t="shared" si="10"/>
        <v xml:space="preserve"> </v>
      </c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4"/>
      <c r="CA64" s="44"/>
      <c r="CB64" s="44"/>
      <c r="CC64" s="44"/>
      <c r="CD64" s="44"/>
      <c r="CE64" s="44"/>
      <c r="CF64" s="44"/>
      <c r="CG64" s="44"/>
      <c r="CH64" s="44"/>
      <c r="CI64" s="44"/>
      <c r="CJ64" s="44"/>
      <c r="CK64" s="44"/>
      <c r="CL64" s="44"/>
      <c r="CM64" s="44"/>
      <c r="CN64" s="44"/>
      <c r="CO64" s="44"/>
      <c r="CP64" s="44"/>
      <c r="CQ64" s="44"/>
      <c r="CR64" s="44"/>
      <c r="CS64" s="44"/>
      <c r="CT64" s="44"/>
      <c r="CU64" s="44"/>
      <c r="CV64" s="44"/>
      <c r="CW64" s="44"/>
      <c r="CX64" s="44"/>
      <c r="CY64" s="44"/>
      <c r="CZ64" s="44"/>
      <c r="DA64" s="44"/>
      <c r="DB64" s="44"/>
      <c r="DC64" s="44"/>
    </row>
    <row r="65" spans="2:107" s="5" customFormat="1" ht="30" customHeight="1">
      <c r="B65" s="133"/>
      <c r="C65" s="57"/>
      <c r="D65" s="122"/>
      <c r="E65" s="135"/>
      <c r="F65" s="137" t="s">
        <v>31</v>
      </c>
      <c r="G65" s="58" t="s">
        <v>31</v>
      </c>
      <c r="H65" s="138"/>
      <c r="I65" s="120" t="s">
        <v>31</v>
      </c>
      <c r="J65" s="139" t="s">
        <v>31</v>
      </c>
      <c r="K65" s="59"/>
      <c r="L65" s="60"/>
      <c r="M65" s="61"/>
      <c r="N65" s="61"/>
      <c r="O65" s="74" t="str">
        <f t="shared" si="0"/>
        <v xml:space="preserve"> </v>
      </c>
      <c r="P65" s="60"/>
      <c r="Q65" s="61"/>
      <c r="R65" s="61"/>
      <c r="S65" s="74" t="str">
        <f t="shared" si="6"/>
        <v xml:space="preserve"> </v>
      </c>
      <c r="T65" s="75" t="str">
        <f t="shared" si="7"/>
        <v/>
      </c>
      <c r="U65" s="130" t="s">
        <v>132</v>
      </c>
      <c r="V65" s="62" t="str">
        <f>IF(H65=0," ",IF(E65="H",IF(AND(H65&gt;2005,H65&lt;2009),VLOOKUP(K65,Minimas!$A$15:$C$29,3),IF(AND(H65&gt;2008,H65&lt;2011),VLOOKUP(K65,Minimas!$A$15:$C$29,2),"ERREUR")),IF(AND(H65&gt;2005,H65&lt;2009),VLOOKUP(K65,Minimas!$H$15:J$29,3),IF(AND(H65&gt;2008,H65&lt;2011),VLOOKUP(K65,Minimas!$H$15:$J$29,2),"ERREUR"))))</f>
        <v xml:space="preserve"> </v>
      </c>
      <c r="W65" s="63" t="str">
        <f t="shared" si="8"/>
        <v/>
      </c>
      <c r="X65" s="56"/>
      <c r="Y65" s="56"/>
      <c r="Z65" s="5" t="str">
        <f t="shared" si="9"/>
        <v xml:space="preserve"> </v>
      </c>
      <c r="AA65" s="5" t="str">
        <f t="shared" si="10"/>
        <v xml:space="preserve"> </v>
      </c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4"/>
      <c r="CA65" s="44"/>
      <c r="CB65" s="44"/>
      <c r="CC65" s="44"/>
      <c r="CD65" s="44"/>
      <c r="CE65" s="44"/>
      <c r="CF65" s="44"/>
      <c r="CG65" s="44"/>
      <c r="CH65" s="44"/>
      <c r="CI65" s="44"/>
      <c r="CJ65" s="44"/>
      <c r="CK65" s="44"/>
      <c r="CL65" s="44"/>
      <c r="CM65" s="44"/>
      <c r="CN65" s="44"/>
      <c r="CO65" s="44"/>
      <c r="CP65" s="44"/>
      <c r="CQ65" s="44"/>
      <c r="CR65" s="44"/>
      <c r="CS65" s="44"/>
      <c r="CT65" s="44"/>
      <c r="CU65" s="44"/>
      <c r="CV65" s="44"/>
      <c r="CW65" s="44"/>
      <c r="CX65" s="44"/>
      <c r="CY65" s="44"/>
      <c r="CZ65" s="44"/>
      <c r="DA65" s="44"/>
      <c r="DB65" s="44"/>
      <c r="DC65" s="44"/>
    </row>
    <row r="66" spans="2:107" s="5" customFormat="1" ht="30" customHeight="1">
      <c r="B66" s="133"/>
      <c r="C66" s="57"/>
      <c r="D66" s="122"/>
      <c r="E66" s="135"/>
      <c r="F66" s="137" t="s">
        <v>31</v>
      </c>
      <c r="G66" s="58" t="s">
        <v>31</v>
      </c>
      <c r="H66" s="138"/>
      <c r="I66" s="120" t="s">
        <v>31</v>
      </c>
      <c r="J66" s="139" t="s">
        <v>31</v>
      </c>
      <c r="K66" s="59"/>
      <c r="L66" s="60"/>
      <c r="M66" s="61"/>
      <c r="N66" s="61"/>
      <c r="O66" s="74" t="str">
        <f t="shared" si="0"/>
        <v xml:space="preserve"> </v>
      </c>
      <c r="P66" s="60"/>
      <c r="Q66" s="61"/>
      <c r="R66" s="61"/>
      <c r="S66" s="74" t="str">
        <f t="shared" si="6"/>
        <v xml:space="preserve"> </v>
      </c>
      <c r="T66" s="75" t="str">
        <f t="shared" si="7"/>
        <v/>
      </c>
      <c r="U66" s="130" t="s">
        <v>132</v>
      </c>
      <c r="V66" s="62" t="str">
        <f>IF(H66=0," ",IF(E66="H",IF(AND(H66&gt;2005,H66&lt;2009),VLOOKUP(K66,Minimas!$A$15:$C$29,3),IF(AND(H66&gt;2008,H66&lt;2011),VLOOKUP(K66,Minimas!$A$15:$C$29,2),"ERREUR")),IF(AND(H66&gt;2005,H66&lt;2009),VLOOKUP(K66,Minimas!$H$15:J$29,3),IF(AND(H66&gt;2008,H66&lt;2011),VLOOKUP(K66,Minimas!$H$15:$J$29,2),"ERREUR"))))</f>
        <v xml:space="preserve"> </v>
      </c>
      <c r="W66" s="63" t="str">
        <f t="shared" si="8"/>
        <v/>
      </c>
      <c r="X66" s="56"/>
      <c r="Y66" s="56"/>
      <c r="Z66" s="5" t="str">
        <f t="shared" si="9"/>
        <v xml:space="preserve"> </v>
      </c>
      <c r="AA66" s="5" t="str">
        <f t="shared" si="10"/>
        <v xml:space="preserve"> </v>
      </c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4"/>
      <c r="CK66" s="44"/>
      <c r="CL66" s="44"/>
      <c r="CM66" s="44"/>
      <c r="CN66" s="44"/>
      <c r="CO66" s="44"/>
      <c r="CP66" s="44"/>
      <c r="CQ66" s="44"/>
      <c r="CR66" s="44"/>
      <c r="CS66" s="44"/>
      <c r="CT66" s="44"/>
      <c r="CU66" s="44"/>
      <c r="CV66" s="44"/>
      <c r="CW66" s="44"/>
      <c r="CX66" s="44"/>
      <c r="CY66" s="44"/>
      <c r="CZ66" s="44"/>
      <c r="DA66" s="44"/>
      <c r="DB66" s="44"/>
      <c r="DC66" s="44"/>
    </row>
    <row r="67" spans="2:107" s="5" customFormat="1" ht="30" customHeight="1">
      <c r="B67" s="133"/>
      <c r="C67" s="57"/>
      <c r="D67" s="122"/>
      <c r="E67" s="135"/>
      <c r="F67" s="137" t="s">
        <v>31</v>
      </c>
      <c r="G67" s="58" t="s">
        <v>31</v>
      </c>
      <c r="H67" s="138"/>
      <c r="I67" s="120"/>
      <c r="J67" s="139"/>
      <c r="K67" s="59"/>
      <c r="L67" s="60"/>
      <c r="M67" s="61"/>
      <c r="N67" s="61"/>
      <c r="O67" s="74" t="str">
        <f t="shared" si="0"/>
        <v xml:space="preserve"> </v>
      </c>
      <c r="P67" s="60"/>
      <c r="Q67" s="61"/>
      <c r="R67" s="61"/>
      <c r="S67" s="74" t="str">
        <f t="shared" si="6"/>
        <v xml:space="preserve"> </v>
      </c>
      <c r="T67" s="75" t="str">
        <f t="shared" si="7"/>
        <v/>
      </c>
      <c r="U67" s="130" t="s">
        <v>132</v>
      </c>
      <c r="V67" s="62" t="str">
        <f>IF(H67=0," ",IF(E67="H",IF(AND(H67&gt;2005,H67&lt;2009),VLOOKUP(K67,Minimas!$A$15:$C$29,3),IF(AND(H67&gt;2008,H67&lt;2011),VLOOKUP(K67,Minimas!$A$15:$C$29,2),"ERREUR")),IF(AND(H67&gt;2005,H67&lt;2009),VLOOKUP(K67,Minimas!$H$15:J$29,3),IF(AND(H67&gt;2008,H67&lt;2011),VLOOKUP(K67,Minimas!$H$15:$J$29,2),"ERREUR"))))</f>
        <v xml:space="preserve"> </v>
      </c>
      <c r="W67" s="63" t="str">
        <f t="shared" si="8"/>
        <v/>
      </c>
      <c r="X67" s="56"/>
      <c r="Y67" s="56"/>
      <c r="Z67" s="5" t="str">
        <f t="shared" si="9"/>
        <v xml:space="preserve"> </v>
      </c>
      <c r="AA67" s="5" t="str">
        <f t="shared" si="10"/>
        <v xml:space="preserve"> </v>
      </c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/>
      <c r="CK67" s="44"/>
      <c r="CL67" s="44"/>
      <c r="CM67" s="44"/>
      <c r="CN67" s="44"/>
      <c r="CO67" s="44"/>
      <c r="CP67" s="44"/>
      <c r="CQ67" s="44"/>
      <c r="CR67" s="44"/>
      <c r="CS67" s="44"/>
      <c r="CT67" s="44"/>
      <c r="CU67" s="44"/>
      <c r="CV67" s="44"/>
      <c r="CW67" s="44"/>
      <c r="CX67" s="44"/>
      <c r="CY67" s="44"/>
      <c r="CZ67" s="44"/>
      <c r="DA67" s="44"/>
      <c r="DB67" s="44"/>
      <c r="DC67" s="44"/>
    </row>
    <row r="68" spans="2:107" s="5" customFormat="1" ht="30" customHeight="1">
      <c r="B68" s="133"/>
      <c r="C68" s="57"/>
      <c r="D68" s="122"/>
      <c r="E68" s="135"/>
      <c r="F68" s="137" t="s">
        <v>31</v>
      </c>
      <c r="G68" s="58" t="s">
        <v>31</v>
      </c>
      <c r="H68" s="138"/>
      <c r="I68" s="120"/>
      <c r="J68" s="139"/>
      <c r="K68" s="59"/>
      <c r="L68" s="60"/>
      <c r="M68" s="61"/>
      <c r="N68" s="61"/>
      <c r="O68" s="74" t="str">
        <f t="shared" si="0"/>
        <v xml:space="preserve"> </v>
      </c>
      <c r="P68" s="60"/>
      <c r="Q68" s="61"/>
      <c r="R68" s="61"/>
      <c r="S68" s="74" t="str">
        <f t="shared" si="6"/>
        <v xml:space="preserve"> </v>
      </c>
      <c r="T68" s="75" t="str">
        <f t="shared" si="7"/>
        <v/>
      </c>
      <c r="U68" s="130" t="s">
        <v>132</v>
      </c>
      <c r="V68" s="62" t="str">
        <f>IF(H68=0," ",IF(E68="H",IF(AND(H68&gt;2005,H68&lt;2009),VLOOKUP(K68,Minimas!$A$15:$C$29,3),IF(AND(H68&gt;2008,H68&lt;2011),VLOOKUP(K68,Minimas!$A$15:$C$29,2),"ERREUR")),IF(AND(H68&gt;2005,H68&lt;2009),VLOOKUP(K68,Minimas!$H$15:J$29,3),IF(AND(H68&gt;2008,H68&lt;2011),VLOOKUP(K68,Minimas!$H$15:$J$29,2),"ERREUR"))))</f>
        <v xml:space="preserve"> </v>
      </c>
      <c r="W68" s="63" t="str">
        <f t="shared" si="8"/>
        <v/>
      </c>
      <c r="X68" s="56"/>
      <c r="Y68" s="56"/>
      <c r="Z68" s="5" t="str">
        <f t="shared" si="9"/>
        <v xml:space="preserve"> </v>
      </c>
      <c r="AA68" s="5" t="str">
        <f t="shared" si="10"/>
        <v xml:space="preserve"> </v>
      </c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/>
      <c r="CI68" s="44"/>
      <c r="CJ68" s="44"/>
      <c r="CK68" s="44"/>
      <c r="CL68" s="44"/>
      <c r="CM68" s="44"/>
      <c r="CN68" s="44"/>
      <c r="CO68" s="44"/>
      <c r="CP68" s="44"/>
      <c r="CQ68" s="44"/>
      <c r="CR68" s="44"/>
      <c r="CS68" s="44"/>
      <c r="CT68" s="44"/>
      <c r="CU68" s="44"/>
      <c r="CV68" s="44"/>
      <c r="CW68" s="44"/>
      <c r="CX68" s="44"/>
      <c r="CY68" s="44"/>
      <c r="CZ68" s="44"/>
      <c r="DA68" s="44"/>
      <c r="DB68" s="44"/>
      <c r="DC68" s="44"/>
    </row>
    <row r="69" spans="2:107" s="5" customFormat="1" ht="30" customHeight="1">
      <c r="B69" s="133"/>
      <c r="C69" s="57"/>
      <c r="D69" s="122"/>
      <c r="E69" s="135"/>
      <c r="F69" s="137" t="s">
        <v>31</v>
      </c>
      <c r="G69" s="58" t="s">
        <v>31</v>
      </c>
      <c r="H69" s="138"/>
      <c r="I69" s="120" t="s">
        <v>31</v>
      </c>
      <c r="J69" s="139" t="s">
        <v>31</v>
      </c>
      <c r="K69" s="59"/>
      <c r="L69" s="60"/>
      <c r="M69" s="61"/>
      <c r="N69" s="61"/>
      <c r="O69" s="74" t="str">
        <f t="shared" si="0"/>
        <v xml:space="preserve"> </v>
      </c>
      <c r="P69" s="60"/>
      <c r="Q69" s="61"/>
      <c r="R69" s="61"/>
      <c r="S69" s="74" t="str">
        <f t="shared" si="6"/>
        <v xml:space="preserve"> </v>
      </c>
      <c r="T69" s="75" t="str">
        <f t="shared" si="7"/>
        <v/>
      </c>
      <c r="U69" s="130" t="s">
        <v>132</v>
      </c>
      <c r="V69" s="62" t="str">
        <f>IF(H69=0," ",IF(E69="H",IF(AND(H69&gt;2005,H69&lt;2009),VLOOKUP(K69,Minimas!$A$15:$C$29,3),IF(AND(H69&gt;2008,H69&lt;2011),VLOOKUP(K69,Minimas!$A$15:$C$29,2),"ERREUR")),IF(AND(H69&gt;2005,H69&lt;2009),VLOOKUP(K69,Minimas!$H$15:J$29,3),IF(AND(H69&gt;2008,H69&lt;2011),VLOOKUP(K69,Minimas!$H$15:$J$29,2),"ERREUR"))))</f>
        <v xml:space="preserve"> </v>
      </c>
      <c r="W69" s="63" t="str">
        <f t="shared" si="8"/>
        <v/>
      </c>
      <c r="X69" s="56"/>
      <c r="Y69" s="56"/>
      <c r="Z69" s="5" t="str">
        <f t="shared" si="9"/>
        <v xml:space="preserve"> </v>
      </c>
      <c r="AA69" s="5" t="str">
        <f t="shared" si="10"/>
        <v xml:space="preserve"> </v>
      </c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  <c r="CC69" s="44"/>
      <c r="CD69" s="44"/>
      <c r="CE69" s="44"/>
      <c r="CF69" s="44"/>
      <c r="CG69" s="44"/>
      <c r="CH69" s="44"/>
      <c r="CI69" s="44"/>
      <c r="CJ69" s="44"/>
      <c r="CK69" s="44"/>
      <c r="CL69" s="44"/>
      <c r="CM69" s="44"/>
      <c r="CN69" s="44"/>
      <c r="CO69" s="44"/>
      <c r="CP69" s="44"/>
      <c r="CQ69" s="44"/>
      <c r="CR69" s="44"/>
      <c r="CS69" s="44"/>
      <c r="CT69" s="44"/>
      <c r="CU69" s="44"/>
      <c r="CV69" s="44"/>
      <c r="CW69" s="44"/>
      <c r="CX69" s="44"/>
      <c r="CY69" s="44"/>
      <c r="CZ69" s="44"/>
      <c r="DA69" s="44"/>
      <c r="DB69" s="44"/>
      <c r="DC69" s="44"/>
    </row>
    <row r="70" spans="2:107" s="5" customFormat="1" ht="30" customHeight="1">
      <c r="B70" s="133"/>
      <c r="C70" s="57"/>
      <c r="D70" s="122"/>
      <c r="E70" s="135"/>
      <c r="F70" s="137" t="s">
        <v>31</v>
      </c>
      <c r="G70" s="58" t="s">
        <v>31</v>
      </c>
      <c r="H70" s="138"/>
      <c r="I70" s="120" t="s">
        <v>31</v>
      </c>
      <c r="J70" s="139" t="s">
        <v>31</v>
      </c>
      <c r="K70" s="59"/>
      <c r="L70" s="60"/>
      <c r="M70" s="61"/>
      <c r="N70" s="61"/>
      <c r="O70" s="74" t="str">
        <f t="shared" si="0"/>
        <v xml:space="preserve"> </v>
      </c>
      <c r="P70" s="60"/>
      <c r="Q70" s="61"/>
      <c r="R70" s="61"/>
      <c r="S70" s="74" t="str">
        <f t="shared" si="6"/>
        <v xml:space="preserve"> </v>
      </c>
      <c r="T70" s="75" t="str">
        <f t="shared" si="7"/>
        <v/>
      </c>
      <c r="U70" s="130" t="s">
        <v>132</v>
      </c>
      <c r="V70" s="62" t="str">
        <f>IF(H70=0," ",IF(E70="H",IF(AND(H70&gt;2005,H70&lt;2009),VLOOKUP(K70,Minimas!$A$15:$C$29,3),IF(AND(H70&gt;2008,H70&lt;2011),VLOOKUP(K70,Minimas!$A$15:$C$29,2),"ERREUR")),IF(AND(H70&gt;2005,H70&lt;2009),VLOOKUP(K70,Minimas!$H$15:J$29,3),IF(AND(H70&gt;2008,H70&lt;2011),VLOOKUP(K70,Minimas!$H$15:$J$29,2),"ERREUR"))))</f>
        <v xml:space="preserve"> </v>
      </c>
      <c r="W70" s="63" t="str">
        <f t="shared" si="8"/>
        <v/>
      </c>
      <c r="X70" s="56"/>
      <c r="Y70" s="56"/>
      <c r="Z70" s="5" t="str">
        <f t="shared" si="9"/>
        <v xml:space="preserve"> </v>
      </c>
      <c r="AA70" s="5" t="str">
        <f t="shared" si="10"/>
        <v xml:space="preserve"> </v>
      </c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4"/>
      <c r="CA70" s="44"/>
      <c r="CB70" s="44"/>
      <c r="CC70" s="44"/>
      <c r="CD70" s="44"/>
      <c r="CE70" s="44"/>
      <c r="CF70" s="44"/>
      <c r="CG70" s="44"/>
      <c r="CH70" s="44"/>
      <c r="CI70" s="44"/>
      <c r="CJ70" s="44"/>
      <c r="CK70" s="44"/>
      <c r="CL70" s="44"/>
      <c r="CM70" s="44"/>
      <c r="CN70" s="44"/>
      <c r="CO70" s="44"/>
      <c r="CP70" s="44"/>
      <c r="CQ70" s="44"/>
      <c r="CR70" s="44"/>
      <c r="CS70" s="44"/>
      <c r="CT70" s="44"/>
      <c r="CU70" s="44"/>
      <c r="CV70" s="44"/>
      <c r="CW70" s="44"/>
      <c r="CX70" s="44"/>
      <c r="CY70" s="44"/>
      <c r="CZ70" s="44"/>
      <c r="DA70" s="44"/>
      <c r="DB70" s="44"/>
      <c r="DC70" s="44"/>
    </row>
    <row r="71" spans="2:107" s="5" customFormat="1" ht="30" customHeight="1">
      <c r="B71" s="133"/>
      <c r="C71" s="57"/>
      <c r="D71" s="122"/>
      <c r="E71" s="135"/>
      <c r="F71" s="137" t="s">
        <v>31</v>
      </c>
      <c r="G71" s="58" t="s">
        <v>31</v>
      </c>
      <c r="H71" s="138"/>
      <c r="I71" s="120" t="s">
        <v>31</v>
      </c>
      <c r="J71" s="139" t="s">
        <v>31</v>
      </c>
      <c r="K71" s="59"/>
      <c r="L71" s="60"/>
      <c r="M71" s="61"/>
      <c r="N71" s="61"/>
      <c r="O71" s="74" t="str">
        <f t="shared" si="0"/>
        <v xml:space="preserve"> </v>
      </c>
      <c r="P71" s="60"/>
      <c r="Q71" s="61"/>
      <c r="R71" s="61"/>
      <c r="S71" s="74" t="str">
        <f t="shared" si="6"/>
        <v xml:space="preserve"> </v>
      </c>
      <c r="T71" s="75" t="str">
        <f t="shared" si="7"/>
        <v/>
      </c>
      <c r="U71" s="130" t="s">
        <v>132</v>
      </c>
      <c r="V71" s="62" t="str">
        <f>IF(H71=0," ",IF(E71="H",IF(AND(H71&gt;2005,H71&lt;2009),VLOOKUP(K71,Minimas!$A$15:$C$29,3),IF(AND(H71&gt;2008,H71&lt;2011),VLOOKUP(K71,Minimas!$A$15:$C$29,2),"ERREUR")),IF(AND(H71&gt;2005,H71&lt;2009),VLOOKUP(K71,Minimas!$H$15:J$29,3),IF(AND(H71&gt;2008,H71&lt;2011),VLOOKUP(K71,Minimas!$H$15:$J$29,2),"ERREUR"))))</f>
        <v xml:space="preserve"> </v>
      </c>
      <c r="W71" s="63" t="str">
        <f t="shared" si="8"/>
        <v/>
      </c>
      <c r="X71" s="56"/>
      <c r="Y71" s="56"/>
      <c r="Z71" s="5" t="str">
        <f t="shared" si="9"/>
        <v xml:space="preserve"> </v>
      </c>
      <c r="AA71" s="5" t="str">
        <f t="shared" si="10"/>
        <v xml:space="preserve"> </v>
      </c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4"/>
      <c r="CA71" s="44"/>
      <c r="CB71" s="44"/>
      <c r="CC71" s="44"/>
      <c r="CD71" s="44"/>
      <c r="CE71" s="44"/>
      <c r="CF71" s="44"/>
      <c r="CG71" s="44"/>
      <c r="CH71" s="44"/>
      <c r="CI71" s="44"/>
      <c r="CJ71" s="44"/>
      <c r="CK71" s="44"/>
      <c r="CL71" s="44"/>
      <c r="CM71" s="44"/>
      <c r="CN71" s="44"/>
      <c r="CO71" s="44"/>
      <c r="CP71" s="44"/>
      <c r="CQ71" s="44"/>
      <c r="CR71" s="44"/>
      <c r="CS71" s="44"/>
      <c r="CT71" s="44"/>
      <c r="CU71" s="44"/>
      <c r="CV71" s="44"/>
      <c r="CW71" s="44"/>
      <c r="CX71" s="44"/>
      <c r="CY71" s="44"/>
      <c r="CZ71" s="44"/>
      <c r="DA71" s="44"/>
      <c r="DB71" s="44"/>
      <c r="DC71" s="44"/>
    </row>
    <row r="72" spans="2:107" s="5" customFormat="1" ht="30" customHeight="1">
      <c r="B72" s="133"/>
      <c r="C72" s="57"/>
      <c r="D72" s="122"/>
      <c r="E72" s="135"/>
      <c r="F72" s="137" t="s">
        <v>31</v>
      </c>
      <c r="G72" s="58" t="s">
        <v>31</v>
      </c>
      <c r="H72" s="138"/>
      <c r="I72" s="120" t="s">
        <v>31</v>
      </c>
      <c r="J72" s="139" t="s">
        <v>31</v>
      </c>
      <c r="K72" s="59"/>
      <c r="L72" s="60"/>
      <c r="M72" s="61"/>
      <c r="N72" s="61"/>
      <c r="O72" s="74" t="str">
        <f t="shared" si="0"/>
        <v xml:space="preserve"> </v>
      </c>
      <c r="P72" s="60"/>
      <c r="Q72" s="61"/>
      <c r="R72" s="61"/>
      <c r="S72" s="74" t="str">
        <f t="shared" si="6"/>
        <v xml:space="preserve"> </v>
      </c>
      <c r="T72" s="75" t="str">
        <f t="shared" si="7"/>
        <v/>
      </c>
      <c r="U72" s="130" t="s">
        <v>132</v>
      </c>
      <c r="V72" s="62" t="str">
        <f>IF(H72=0," ",IF(E72="H",IF(AND(H72&gt;2005,H72&lt;2009),VLOOKUP(K72,Minimas!$A$15:$C$29,3),IF(AND(H72&gt;2008,H72&lt;2011),VLOOKUP(K72,Minimas!$A$15:$C$29,2),"ERREUR")),IF(AND(H72&gt;2005,H72&lt;2009),VLOOKUP(K72,Minimas!$H$15:J$29,3),IF(AND(H72&gt;2008,H72&lt;2011),VLOOKUP(K72,Minimas!$H$15:$J$29,2),"ERREUR"))))</f>
        <v xml:space="preserve"> </v>
      </c>
      <c r="W72" s="63" t="str">
        <f t="shared" si="8"/>
        <v/>
      </c>
      <c r="X72" s="56"/>
      <c r="Y72" s="56"/>
      <c r="Z72" s="5" t="str">
        <f t="shared" si="9"/>
        <v xml:space="preserve"> </v>
      </c>
      <c r="AA72" s="5" t="str">
        <f t="shared" si="10"/>
        <v xml:space="preserve"> </v>
      </c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  <c r="CB72" s="44"/>
      <c r="CC72" s="44"/>
      <c r="CD72" s="44"/>
      <c r="CE72" s="44"/>
      <c r="CF72" s="44"/>
      <c r="CG72" s="44"/>
      <c r="CH72" s="44"/>
      <c r="CI72" s="44"/>
      <c r="CJ72" s="44"/>
      <c r="CK72" s="44"/>
      <c r="CL72" s="44"/>
      <c r="CM72" s="44"/>
      <c r="CN72" s="44"/>
      <c r="CO72" s="44"/>
      <c r="CP72" s="44"/>
      <c r="CQ72" s="44"/>
      <c r="CR72" s="44"/>
      <c r="CS72" s="44"/>
      <c r="CT72" s="44"/>
      <c r="CU72" s="44"/>
      <c r="CV72" s="44"/>
      <c r="CW72" s="44"/>
      <c r="CX72" s="44"/>
      <c r="CY72" s="44"/>
      <c r="CZ72" s="44"/>
      <c r="DA72" s="44"/>
      <c r="DB72" s="44"/>
      <c r="DC72" s="44"/>
    </row>
    <row r="73" spans="2:107" s="5" customFormat="1" ht="30" customHeight="1">
      <c r="B73" s="133"/>
      <c r="C73" s="57"/>
      <c r="D73" s="122"/>
      <c r="E73" s="135"/>
      <c r="F73" s="137" t="s">
        <v>31</v>
      </c>
      <c r="G73" s="58" t="s">
        <v>31</v>
      </c>
      <c r="H73" s="138"/>
      <c r="I73" s="120" t="s">
        <v>31</v>
      </c>
      <c r="J73" s="139" t="s">
        <v>31</v>
      </c>
      <c r="K73" s="59"/>
      <c r="L73" s="60"/>
      <c r="M73" s="61"/>
      <c r="N73" s="61"/>
      <c r="O73" s="74" t="str">
        <f t="shared" si="0"/>
        <v xml:space="preserve"> </v>
      </c>
      <c r="P73" s="60"/>
      <c r="Q73" s="61"/>
      <c r="R73" s="61"/>
      <c r="S73" s="74" t="str">
        <f t="shared" si="6"/>
        <v xml:space="preserve"> </v>
      </c>
      <c r="T73" s="75" t="str">
        <f t="shared" si="7"/>
        <v/>
      </c>
      <c r="U73" s="130" t="s">
        <v>132</v>
      </c>
      <c r="V73" s="62" t="str">
        <f>IF(H73=0," ",IF(E73="H",IF(AND(H73&gt;2005,H73&lt;2009),VLOOKUP(K73,Minimas!$A$15:$C$29,3),IF(AND(H73&gt;2008,H73&lt;2011),VLOOKUP(K73,Minimas!$A$15:$C$29,2),"ERREUR")),IF(AND(H73&gt;2005,H73&lt;2009),VLOOKUP(K73,Minimas!$H$15:J$29,3),IF(AND(H73&gt;2008,H73&lt;2011),VLOOKUP(K73,Minimas!$H$15:$J$29,2),"ERREUR"))))</f>
        <v xml:space="preserve"> </v>
      </c>
      <c r="W73" s="63" t="str">
        <f t="shared" si="8"/>
        <v/>
      </c>
      <c r="X73" s="56"/>
      <c r="Y73" s="56"/>
      <c r="Z73" s="5" t="str">
        <f t="shared" si="9"/>
        <v xml:space="preserve"> </v>
      </c>
      <c r="AA73" s="5" t="str">
        <f t="shared" si="10"/>
        <v xml:space="preserve"> </v>
      </c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4"/>
      <c r="CA73" s="44"/>
      <c r="CB73" s="44"/>
      <c r="CC73" s="44"/>
      <c r="CD73" s="44"/>
      <c r="CE73" s="44"/>
      <c r="CF73" s="44"/>
      <c r="CG73" s="44"/>
      <c r="CH73" s="44"/>
      <c r="CI73" s="44"/>
      <c r="CJ73" s="44"/>
      <c r="CK73" s="44"/>
      <c r="CL73" s="44"/>
      <c r="CM73" s="44"/>
      <c r="CN73" s="44"/>
      <c r="CO73" s="44"/>
      <c r="CP73" s="44"/>
      <c r="CQ73" s="44"/>
      <c r="CR73" s="44"/>
      <c r="CS73" s="44"/>
      <c r="CT73" s="44"/>
      <c r="CU73" s="44"/>
      <c r="CV73" s="44"/>
      <c r="CW73" s="44"/>
      <c r="CX73" s="44"/>
      <c r="CY73" s="44"/>
      <c r="CZ73" s="44"/>
      <c r="DA73" s="44"/>
      <c r="DB73" s="44"/>
      <c r="DC73" s="44"/>
    </row>
    <row r="74" spans="2:107" s="5" customFormat="1" ht="30" customHeight="1">
      <c r="B74" s="133"/>
      <c r="C74" s="57"/>
      <c r="D74" s="122"/>
      <c r="E74" s="135"/>
      <c r="F74" s="137" t="s">
        <v>31</v>
      </c>
      <c r="G74" s="58" t="s">
        <v>31</v>
      </c>
      <c r="H74" s="138"/>
      <c r="I74" s="120" t="s">
        <v>31</v>
      </c>
      <c r="J74" s="139" t="s">
        <v>31</v>
      </c>
      <c r="K74" s="59"/>
      <c r="L74" s="60"/>
      <c r="M74" s="61"/>
      <c r="N74" s="61"/>
      <c r="O74" s="74" t="str">
        <f t="shared" si="0"/>
        <v xml:space="preserve"> </v>
      </c>
      <c r="P74" s="60"/>
      <c r="Q74" s="61"/>
      <c r="R74" s="61"/>
      <c r="S74" s="74" t="str">
        <f t="shared" ref="S74:S137" si="11">IF(AA74&lt;=0,0,AA74)</f>
        <v xml:space="preserve"> </v>
      </c>
      <c r="T74" s="75" t="str">
        <f t="shared" ref="T74:T137" si="12">IF(E74="","",IF(OR(O74=0,S74=0),0,O74+S74))</f>
        <v/>
      </c>
      <c r="U74" s="130" t="s">
        <v>132</v>
      </c>
      <c r="V74" s="62" t="str">
        <f>IF(H74=0," ",IF(E74="H",IF(AND(H74&gt;2005,H74&lt;2009),VLOOKUP(K74,Minimas!$A$15:$C$29,3),IF(AND(H74&gt;2008,H74&lt;2011),VLOOKUP(K74,Minimas!$A$15:$C$29,2),"ERREUR")),IF(AND(H74&gt;2005,H74&lt;2009),VLOOKUP(K74,Minimas!$H$15:J$29,3),IF(AND(H74&gt;2008,H74&lt;2011),VLOOKUP(K74,Minimas!$H$15:$J$29,2),"ERREUR"))))</f>
        <v xml:space="preserve"> </v>
      </c>
      <c r="W74" s="63" t="str">
        <f t="shared" ref="W74:W137" si="13">IF(E74=" "," ",IF(E74="H",10^(0.75194503*LOG(K74/175.508)^2)*T74,IF(E74="F",10^(0.783497476* LOG(K74/153.655)^2)*T74,"")))</f>
        <v/>
      </c>
      <c r="X74" s="56"/>
      <c r="Y74" s="56"/>
      <c r="Z74" s="5" t="str">
        <f t="shared" ref="Z74:Z137" si="14">IF(L74=0," ",MAXA(L74+M74,M74+N74,L74+N74))</f>
        <v xml:space="preserve"> </v>
      </c>
      <c r="AA74" s="5" t="str">
        <f t="shared" ref="AA74:AA137" si="15">IF(P74=0," ",MAXA(P74+Q74,Q74+R74,P74+R74))</f>
        <v xml:space="preserve"> </v>
      </c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4"/>
      <c r="CA74" s="44"/>
      <c r="CB74" s="44"/>
      <c r="CC74" s="44"/>
      <c r="CD74" s="44"/>
      <c r="CE74" s="44"/>
      <c r="CF74" s="44"/>
      <c r="CG74" s="44"/>
      <c r="CH74" s="44"/>
      <c r="CI74" s="44"/>
      <c r="CJ74" s="44"/>
      <c r="CK74" s="44"/>
      <c r="CL74" s="44"/>
      <c r="CM74" s="44"/>
      <c r="CN74" s="44"/>
      <c r="CO74" s="44"/>
      <c r="CP74" s="44"/>
      <c r="CQ74" s="44"/>
      <c r="CR74" s="44"/>
      <c r="CS74" s="44"/>
      <c r="CT74" s="44"/>
      <c r="CU74" s="44"/>
      <c r="CV74" s="44"/>
      <c r="CW74" s="44"/>
      <c r="CX74" s="44"/>
      <c r="CY74" s="44"/>
      <c r="CZ74" s="44"/>
      <c r="DA74" s="44"/>
      <c r="DB74" s="44"/>
      <c r="DC74" s="44"/>
    </row>
    <row r="75" spans="2:107" s="5" customFormat="1" ht="30" customHeight="1">
      <c r="B75" s="133"/>
      <c r="C75" s="57"/>
      <c r="D75" s="122"/>
      <c r="E75" s="135"/>
      <c r="F75" s="137" t="s">
        <v>31</v>
      </c>
      <c r="G75" s="58" t="s">
        <v>31</v>
      </c>
      <c r="H75" s="138"/>
      <c r="I75" s="120" t="s">
        <v>31</v>
      </c>
      <c r="J75" s="139" t="s">
        <v>31</v>
      </c>
      <c r="K75" s="59"/>
      <c r="L75" s="60"/>
      <c r="M75" s="61"/>
      <c r="N75" s="61"/>
      <c r="O75" s="74" t="str">
        <f t="shared" si="0"/>
        <v xml:space="preserve"> </v>
      </c>
      <c r="P75" s="60"/>
      <c r="Q75" s="61"/>
      <c r="R75" s="61"/>
      <c r="S75" s="74" t="str">
        <f t="shared" si="11"/>
        <v xml:space="preserve"> </v>
      </c>
      <c r="T75" s="75" t="str">
        <f t="shared" si="12"/>
        <v/>
      </c>
      <c r="U75" s="130" t="s">
        <v>132</v>
      </c>
      <c r="V75" s="62" t="str">
        <f>IF(H75=0," ",IF(E75="H",IF(AND(H75&gt;2005,H75&lt;2009),VLOOKUP(K75,Minimas!$A$15:$C$29,3),IF(AND(H75&gt;2008,H75&lt;2011),VLOOKUP(K75,Minimas!$A$15:$C$29,2),"ERREUR")),IF(AND(H75&gt;2005,H75&lt;2009),VLOOKUP(K75,Minimas!$H$15:J$29,3),IF(AND(H75&gt;2008,H75&lt;2011),VLOOKUP(K75,Minimas!$H$15:$J$29,2),"ERREUR"))))</f>
        <v xml:space="preserve"> </v>
      </c>
      <c r="W75" s="63" t="str">
        <f t="shared" si="13"/>
        <v/>
      </c>
      <c r="X75" s="56"/>
      <c r="Y75" s="56"/>
      <c r="Z75" s="5" t="str">
        <f t="shared" si="14"/>
        <v xml:space="preserve"> </v>
      </c>
      <c r="AA75" s="5" t="str">
        <f t="shared" si="15"/>
        <v xml:space="preserve"> </v>
      </c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4"/>
      <c r="CA75" s="44"/>
      <c r="CB75" s="44"/>
      <c r="CC75" s="44"/>
      <c r="CD75" s="44"/>
      <c r="CE75" s="44"/>
      <c r="CF75" s="44"/>
      <c r="CG75" s="44"/>
      <c r="CH75" s="44"/>
      <c r="CI75" s="44"/>
      <c r="CJ75" s="44"/>
      <c r="CK75" s="44"/>
      <c r="CL75" s="44"/>
      <c r="CM75" s="44"/>
      <c r="CN75" s="44"/>
      <c r="CO75" s="44"/>
      <c r="CP75" s="44"/>
      <c r="CQ75" s="44"/>
      <c r="CR75" s="44"/>
      <c r="CS75" s="44"/>
      <c r="CT75" s="44"/>
      <c r="CU75" s="44"/>
      <c r="CV75" s="44"/>
      <c r="CW75" s="44"/>
      <c r="CX75" s="44"/>
      <c r="CY75" s="44"/>
      <c r="CZ75" s="44"/>
      <c r="DA75" s="44"/>
      <c r="DB75" s="44"/>
      <c r="DC75" s="44"/>
    </row>
    <row r="76" spans="2:107" s="5" customFormat="1" ht="30" customHeight="1">
      <c r="B76" s="133"/>
      <c r="C76" s="57"/>
      <c r="D76" s="122"/>
      <c r="E76" s="135"/>
      <c r="F76" s="137" t="s">
        <v>31</v>
      </c>
      <c r="G76" s="58" t="s">
        <v>31</v>
      </c>
      <c r="H76" s="138"/>
      <c r="I76" s="120" t="s">
        <v>31</v>
      </c>
      <c r="J76" s="139" t="s">
        <v>31</v>
      </c>
      <c r="K76" s="59"/>
      <c r="L76" s="60"/>
      <c r="M76" s="61"/>
      <c r="N76" s="61"/>
      <c r="O76" s="74" t="str">
        <f t="shared" si="0"/>
        <v xml:space="preserve"> </v>
      </c>
      <c r="P76" s="60"/>
      <c r="Q76" s="61"/>
      <c r="R76" s="61"/>
      <c r="S76" s="74" t="str">
        <f t="shared" si="11"/>
        <v xml:space="preserve"> </v>
      </c>
      <c r="T76" s="75" t="str">
        <f t="shared" si="12"/>
        <v/>
      </c>
      <c r="U76" s="130" t="s">
        <v>132</v>
      </c>
      <c r="V76" s="62" t="str">
        <f>IF(H76=0," ",IF(E76="H",IF(AND(H76&gt;2005,H76&lt;2009),VLOOKUP(K76,Minimas!$A$15:$C$29,3),IF(AND(H76&gt;2008,H76&lt;2011),VLOOKUP(K76,Minimas!$A$15:$C$29,2),"ERREUR")),IF(AND(H76&gt;2005,H76&lt;2009),VLOOKUP(K76,Minimas!$H$15:J$29,3),IF(AND(H76&gt;2008,H76&lt;2011),VLOOKUP(K76,Minimas!$H$15:$J$29,2),"ERREUR"))))</f>
        <v xml:space="preserve"> </v>
      </c>
      <c r="W76" s="63" t="str">
        <f t="shared" si="13"/>
        <v/>
      </c>
      <c r="X76" s="56"/>
      <c r="Y76" s="56"/>
      <c r="Z76" s="5" t="str">
        <f t="shared" si="14"/>
        <v xml:space="preserve"> </v>
      </c>
      <c r="AA76" s="5" t="str">
        <f t="shared" si="15"/>
        <v xml:space="preserve"> </v>
      </c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  <c r="CC76" s="44"/>
      <c r="CD76" s="44"/>
      <c r="CE76" s="44"/>
      <c r="CF76" s="44"/>
      <c r="CG76" s="44"/>
      <c r="CH76" s="44"/>
      <c r="CI76" s="44"/>
      <c r="CJ76" s="44"/>
      <c r="CK76" s="44"/>
      <c r="CL76" s="44"/>
      <c r="CM76" s="44"/>
      <c r="CN76" s="44"/>
      <c r="CO76" s="44"/>
      <c r="CP76" s="44"/>
      <c r="CQ76" s="44"/>
      <c r="CR76" s="44"/>
      <c r="CS76" s="44"/>
      <c r="CT76" s="44"/>
      <c r="CU76" s="44"/>
      <c r="CV76" s="44"/>
      <c r="CW76" s="44"/>
      <c r="CX76" s="44"/>
      <c r="CY76" s="44"/>
      <c r="CZ76" s="44"/>
      <c r="DA76" s="44"/>
      <c r="DB76" s="44"/>
      <c r="DC76" s="44"/>
    </row>
    <row r="77" spans="2:107" s="5" customFormat="1" ht="30" customHeight="1">
      <c r="B77" s="133"/>
      <c r="C77" s="57"/>
      <c r="D77" s="122"/>
      <c r="E77" s="135"/>
      <c r="F77" s="137" t="s">
        <v>31</v>
      </c>
      <c r="G77" s="58" t="s">
        <v>31</v>
      </c>
      <c r="H77" s="138"/>
      <c r="I77" s="120" t="s">
        <v>31</v>
      </c>
      <c r="J77" s="139" t="s">
        <v>31</v>
      </c>
      <c r="K77" s="59"/>
      <c r="L77" s="60"/>
      <c r="M77" s="61"/>
      <c r="N77" s="61"/>
      <c r="O77" s="74" t="str">
        <f t="shared" si="0"/>
        <v xml:space="preserve"> </v>
      </c>
      <c r="P77" s="60"/>
      <c r="Q77" s="61"/>
      <c r="R77" s="61"/>
      <c r="S77" s="74" t="str">
        <f t="shared" si="11"/>
        <v xml:space="preserve"> </v>
      </c>
      <c r="T77" s="75" t="str">
        <f t="shared" si="12"/>
        <v/>
      </c>
      <c r="U77" s="130" t="s">
        <v>132</v>
      </c>
      <c r="V77" s="62" t="str">
        <f>IF(H77=0," ",IF(E77="H",IF(AND(H77&gt;2005,H77&lt;2009),VLOOKUP(K77,Minimas!$A$15:$C$29,3),IF(AND(H77&gt;2008,H77&lt;2011),VLOOKUP(K77,Minimas!$A$15:$C$29,2),"ERREUR")),IF(AND(H77&gt;2005,H77&lt;2009),VLOOKUP(K77,Minimas!$H$15:J$29,3),IF(AND(H77&gt;2008,H77&lt;2011),VLOOKUP(K77,Minimas!$H$15:$J$29,2),"ERREUR"))))</f>
        <v xml:space="preserve"> </v>
      </c>
      <c r="W77" s="63" t="str">
        <f t="shared" si="13"/>
        <v/>
      </c>
      <c r="X77" s="56"/>
      <c r="Y77" s="56"/>
      <c r="Z77" s="5" t="str">
        <f t="shared" si="14"/>
        <v xml:space="preserve"> </v>
      </c>
      <c r="AA77" s="5" t="str">
        <f t="shared" si="15"/>
        <v xml:space="preserve"> </v>
      </c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4"/>
      <c r="CA77" s="44"/>
      <c r="CB77" s="44"/>
      <c r="CC77" s="44"/>
      <c r="CD77" s="44"/>
      <c r="CE77" s="44"/>
      <c r="CF77" s="44"/>
      <c r="CG77" s="44"/>
      <c r="CH77" s="44"/>
      <c r="CI77" s="44"/>
      <c r="CJ77" s="44"/>
      <c r="CK77" s="44"/>
      <c r="CL77" s="44"/>
      <c r="CM77" s="44"/>
      <c r="CN77" s="44"/>
      <c r="CO77" s="44"/>
      <c r="CP77" s="44"/>
      <c r="CQ77" s="44"/>
      <c r="CR77" s="44"/>
      <c r="CS77" s="44"/>
      <c r="CT77" s="44"/>
      <c r="CU77" s="44"/>
      <c r="CV77" s="44"/>
      <c r="CW77" s="44"/>
      <c r="CX77" s="44"/>
      <c r="CY77" s="44"/>
      <c r="CZ77" s="44"/>
      <c r="DA77" s="44"/>
      <c r="DB77" s="44"/>
      <c r="DC77" s="44"/>
    </row>
    <row r="78" spans="2:107" s="5" customFormat="1" ht="30" customHeight="1">
      <c r="B78" s="133"/>
      <c r="C78" s="57"/>
      <c r="D78" s="122"/>
      <c r="E78" s="135"/>
      <c r="F78" s="137" t="s">
        <v>31</v>
      </c>
      <c r="G78" s="58" t="s">
        <v>31</v>
      </c>
      <c r="H78" s="138"/>
      <c r="I78" s="120" t="s">
        <v>31</v>
      </c>
      <c r="J78" s="139" t="s">
        <v>31</v>
      </c>
      <c r="K78" s="59"/>
      <c r="L78" s="60"/>
      <c r="M78" s="61"/>
      <c r="N78" s="61"/>
      <c r="O78" s="74" t="str">
        <f t="shared" si="0"/>
        <v xml:space="preserve"> </v>
      </c>
      <c r="P78" s="60"/>
      <c r="Q78" s="61"/>
      <c r="R78" s="61"/>
      <c r="S78" s="74" t="str">
        <f t="shared" si="11"/>
        <v xml:space="preserve"> </v>
      </c>
      <c r="T78" s="75" t="str">
        <f t="shared" si="12"/>
        <v/>
      </c>
      <c r="U78" s="130" t="s">
        <v>132</v>
      </c>
      <c r="V78" s="62" t="str">
        <f>IF(H78=0," ",IF(E78="H",IF(AND(H78&gt;2005,H78&lt;2009),VLOOKUP(K78,Minimas!$A$15:$C$29,3),IF(AND(H78&gt;2008,H78&lt;2011),VLOOKUP(K78,Minimas!$A$15:$C$29,2),"ERREUR")),IF(AND(H78&gt;2005,H78&lt;2009),VLOOKUP(K78,Minimas!$H$15:J$29,3),IF(AND(H78&gt;2008,H78&lt;2011),VLOOKUP(K78,Minimas!$H$15:$J$29,2),"ERREUR"))))</f>
        <v xml:space="preserve"> </v>
      </c>
      <c r="W78" s="63" t="str">
        <f t="shared" si="13"/>
        <v/>
      </c>
      <c r="X78" s="56"/>
      <c r="Y78" s="56"/>
      <c r="Z78" s="5" t="str">
        <f t="shared" si="14"/>
        <v xml:space="preserve"> </v>
      </c>
      <c r="AA78" s="5" t="str">
        <f t="shared" si="15"/>
        <v xml:space="preserve"> </v>
      </c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4"/>
      <c r="CA78" s="44"/>
      <c r="CB78" s="44"/>
      <c r="CC78" s="44"/>
      <c r="CD78" s="44"/>
      <c r="CE78" s="44"/>
      <c r="CF78" s="44"/>
      <c r="CG78" s="44"/>
      <c r="CH78" s="44"/>
      <c r="CI78" s="44"/>
      <c r="CJ78" s="44"/>
      <c r="CK78" s="44"/>
      <c r="CL78" s="44"/>
      <c r="CM78" s="44"/>
      <c r="CN78" s="44"/>
      <c r="CO78" s="44"/>
      <c r="CP78" s="44"/>
      <c r="CQ78" s="44"/>
      <c r="CR78" s="44"/>
      <c r="CS78" s="44"/>
      <c r="CT78" s="44"/>
      <c r="CU78" s="44"/>
      <c r="CV78" s="44"/>
      <c r="CW78" s="44"/>
      <c r="CX78" s="44"/>
      <c r="CY78" s="44"/>
      <c r="CZ78" s="44"/>
      <c r="DA78" s="44"/>
      <c r="DB78" s="44"/>
      <c r="DC78" s="44"/>
    </row>
    <row r="79" spans="2:107" s="5" customFormat="1" ht="30" customHeight="1">
      <c r="B79" s="133"/>
      <c r="C79" s="57"/>
      <c r="D79" s="122"/>
      <c r="E79" s="135"/>
      <c r="F79" s="137" t="s">
        <v>31</v>
      </c>
      <c r="G79" s="58" t="s">
        <v>31</v>
      </c>
      <c r="H79" s="138"/>
      <c r="I79" s="120" t="s">
        <v>31</v>
      </c>
      <c r="J79" s="139" t="s">
        <v>31</v>
      </c>
      <c r="K79" s="59"/>
      <c r="L79" s="60"/>
      <c r="M79" s="61"/>
      <c r="N79" s="61"/>
      <c r="O79" s="74" t="str">
        <f t="shared" si="0"/>
        <v xml:space="preserve"> </v>
      </c>
      <c r="P79" s="60"/>
      <c r="Q79" s="61"/>
      <c r="R79" s="61"/>
      <c r="S79" s="74" t="str">
        <f t="shared" si="11"/>
        <v xml:space="preserve"> </v>
      </c>
      <c r="T79" s="75" t="str">
        <f t="shared" si="12"/>
        <v/>
      </c>
      <c r="U79" s="130" t="s">
        <v>132</v>
      </c>
      <c r="V79" s="62" t="str">
        <f>IF(H79=0," ",IF(E79="H",IF(AND(H79&gt;2005,H79&lt;2009),VLOOKUP(K79,Minimas!$A$15:$C$29,3),IF(AND(H79&gt;2008,H79&lt;2011),VLOOKUP(K79,Minimas!$A$15:$C$29,2),"ERREUR")),IF(AND(H79&gt;2005,H79&lt;2009),VLOOKUP(K79,Minimas!$H$15:J$29,3),IF(AND(H79&gt;2008,H79&lt;2011),VLOOKUP(K79,Minimas!$H$15:$J$29,2),"ERREUR"))))</f>
        <v xml:space="preserve"> </v>
      </c>
      <c r="W79" s="63" t="str">
        <f t="shared" si="13"/>
        <v/>
      </c>
      <c r="X79" s="56"/>
      <c r="Y79" s="56"/>
      <c r="Z79" s="5" t="str">
        <f t="shared" si="14"/>
        <v xml:space="preserve"> </v>
      </c>
      <c r="AA79" s="5" t="str">
        <f t="shared" si="15"/>
        <v xml:space="preserve"> </v>
      </c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4"/>
      <c r="CA79" s="44"/>
      <c r="CB79" s="44"/>
      <c r="CC79" s="44"/>
      <c r="CD79" s="44"/>
      <c r="CE79" s="44"/>
      <c r="CF79" s="44"/>
      <c r="CG79" s="44"/>
      <c r="CH79" s="44"/>
      <c r="CI79" s="44"/>
      <c r="CJ79" s="44"/>
      <c r="CK79" s="44"/>
      <c r="CL79" s="44"/>
      <c r="CM79" s="44"/>
      <c r="CN79" s="44"/>
      <c r="CO79" s="44"/>
      <c r="CP79" s="44"/>
      <c r="CQ79" s="44"/>
      <c r="CR79" s="44"/>
      <c r="CS79" s="44"/>
      <c r="CT79" s="44"/>
      <c r="CU79" s="44"/>
      <c r="CV79" s="44"/>
      <c r="CW79" s="44"/>
      <c r="CX79" s="44"/>
      <c r="CY79" s="44"/>
      <c r="CZ79" s="44"/>
      <c r="DA79" s="44"/>
      <c r="DB79" s="44"/>
      <c r="DC79" s="44"/>
    </row>
    <row r="80" spans="2:107" s="5" customFormat="1" ht="30" customHeight="1">
      <c r="B80" s="133"/>
      <c r="C80" s="57"/>
      <c r="D80" s="122"/>
      <c r="E80" s="135"/>
      <c r="F80" s="137" t="s">
        <v>31</v>
      </c>
      <c r="G80" s="58" t="s">
        <v>31</v>
      </c>
      <c r="H80" s="138"/>
      <c r="I80" s="120" t="s">
        <v>31</v>
      </c>
      <c r="J80" s="139" t="s">
        <v>31</v>
      </c>
      <c r="K80" s="59"/>
      <c r="L80" s="60"/>
      <c r="M80" s="61"/>
      <c r="N80" s="61"/>
      <c r="O80" s="74" t="str">
        <f t="shared" si="0"/>
        <v xml:space="preserve"> </v>
      </c>
      <c r="P80" s="60"/>
      <c r="Q80" s="61"/>
      <c r="R80" s="61"/>
      <c r="S80" s="74" t="str">
        <f t="shared" si="11"/>
        <v xml:space="preserve"> </v>
      </c>
      <c r="T80" s="75" t="str">
        <f t="shared" si="12"/>
        <v/>
      </c>
      <c r="U80" s="130" t="s">
        <v>132</v>
      </c>
      <c r="V80" s="62" t="str">
        <f>IF(H80=0," ",IF(E80="H",IF(AND(H80&gt;2005,H80&lt;2009),VLOOKUP(K80,Minimas!$A$15:$C$29,3),IF(AND(H80&gt;2008,H80&lt;2011),VLOOKUP(K80,Minimas!$A$15:$C$29,2),"ERREUR")),IF(AND(H80&gt;2005,H80&lt;2009),VLOOKUP(K80,Minimas!$H$15:J$29,3),IF(AND(H80&gt;2008,H80&lt;2011),VLOOKUP(K80,Minimas!$H$15:$J$29,2),"ERREUR"))))</f>
        <v xml:space="preserve"> </v>
      </c>
      <c r="W80" s="63" t="str">
        <f t="shared" si="13"/>
        <v/>
      </c>
      <c r="X80" s="56"/>
      <c r="Y80" s="56"/>
      <c r="Z80" s="5" t="str">
        <f t="shared" si="14"/>
        <v xml:space="preserve"> </v>
      </c>
      <c r="AA80" s="5" t="str">
        <f t="shared" si="15"/>
        <v xml:space="preserve"> </v>
      </c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4"/>
      <c r="CA80" s="44"/>
      <c r="CB80" s="44"/>
      <c r="CC80" s="44"/>
      <c r="CD80" s="44"/>
      <c r="CE80" s="44"/>
      <c r="CF80" s="44"/>
      <c r="CG80" s="44"/>
      <c r="CH80" s="44"/>
      <c r="CI80" s="44"/>
      <c r="CJ80" s="44"/>
      <c r="CK80" s="44"/>
      <c r="CL80" s="44"/>
      <c r="CM80" s="44"/>
      <c r="CN80" s="44"/>
      <c r="CO80" s="44"/>
      <c r="CP80" s="44"/>
      <c r="CQ80" s="44"/>
      <c r="CR80" s="44"/>
      <c r="CS80" s="44"/>
      <c r="CT80" s="44"/>
      <c r="CU80" s="44"/>
      <c r="CV80" s="44"/>
      <c r="CW80" s="44"/>
      <c r="CX80" s="44"/>
      <c r="CY80" s="44"/>
      <c r="CZ80" s="44"/>
      <c r="DA80" s="44"/>
      <c r="DB80" s="44"/>
      <c r="DC80" s="44"/>
    </row>
    <row r="81" spans="2:107" s="5" customFormat="1" ht="30" customHeight="1">
      <c r="B81" s="133"/>
      <c r="C81" s="57"/>
      <c r="D81" s="122"/>
      <c r="E81" s="135"/>
      <c r="F81" s="137" t="s">
        <v>31</v>
      </c>
      <c r="G81" s="58" t="s">
        <v>31</v>
      </c>
      <c r="H81" s="138"/>
      <c r="I81" s="120"/>
      <c r="J81" s="139"/>
      <c r="K81" s="59"/>
      <c r="L81" s="60"/>
      <c r="M81" s="61"/>
      <c r="N81" s="61"/>
      <c r="O81" s="74" t="str">
        <f t="shared" si="0"/>
        <v xml:space="preserve"> </v>
      </c>
      <c r="P81" s="60"/>
      <c r="Q81" s="61"/>
      <c r="R81" s="61"/>
      <c r="S81" s="74" t="str">
        <f t="shared" si="11"/>
        <v xml:space="preserve"> </v>
      </c>
      <c r="T81" s="75" t="str">
        <f t="shared" si="12"/>
        <v/>
      </c>
      <c r="U81" s="130" t="s">
        <v>132</v>
      </c>
      <c r="V81" s="62" t="str">
        <f>IF(H81=0," ",IF(E81="H",IF(AND(H81&gt;2005,H81&lt;2009),VLOOKUP(K81,Minimas!$A$15:$C$29,3),IF(AND(H81&gt;2008,H81&lt;2011),VLOOKUP(K81,Minimas!$A$15:$C$29,2),"ERREUR")),IF(AND(H81&gt;2005,H81&lt;2009),VLOOKUP(K81,Minimas!$H$15:J$29,3),IF(AND(H81&gt;2008,H81&lt;2011),VLOOKUP(K81,Minimas!$H$15:$J$29,2),"ERREUR"))))</f>
        <v xml:space="preserve"> </v>
      </c>
      <c r="W81" s="63" t="str">
        <f t="shared" si="13"/>
        <v/>
      </c>
      <c r="X81" s="56"/>
      <c r="Y81" s="56"/>
      <c r="Z81" s="5" t="str">
        <f t="shared" si="14"/>
        <v xml:space="preserve"> </v>
      </c>
      <c r="AA81" s="5" t="str">
        <f t="shared" si="15"/>
        <v xml:space="preserve"> </v>
      </c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4"/>
      <c r="CA81" s="44"/>
      <c r="CB81" s="44"/>
      <c r="CC81" s="44"/>
      <c r="CD81" s="44"/>
      <c r="CE81" s="44"/>
      <c r="CF81" s="44"/>
      <c r="CG81" s="44"/>
      <c r="CH81" s="44"/>
      <c r="CI81" s="44"/>
      <c r="CJ81" s="44"/>
      <c r="CK81" s="44"/>
      <c r="CL81" s="44"/>
      <c r="CM81" s="44"/>
      <c r="CN81" s="44"/>
      <c r="CO81" s="44"/>
      <c r="CP81" s="44"/>
      <c r="CQ81" s="44"/>
      <c r="CR81" s="44"/>
      <c r="CS81" s="44"/>
      <c r="CT81" s="44"/>
      <c r="CU81" s="44"/>
      <c r="CV81" s="44"/>
      <c r="CW81" s="44"/>
      <c r="CX81" s="44"/>
      <c r="CY81" s="44"/>
      <c r="CZ81" s="44"/>
      <c r="DA81" s="44"/>
      <c r="DB81" s="44"/>
      <c r="DC81" s="44"/>
    </row>
    <row r="82" spans="2:107" s="5" customFormat="1" ht="30" customHeight="1">
      <c r="B82" s="133"/>
      <c r="C82" s="57"/>
      <c r="D82" s="122"/>
      <c r="E82" s="135"/>
      <c r="F82" s="137" t="s">
        <v>31</v>
      </c>
      <c r="G82" s="58" t="s">
        <v>31</v>
      </c>
      <c r="H82" s="138"/>
      <c r="I82" s="120"/>
      <c r="J82" s="139"/>
      <c r="K82" s="59"/>
      <c r="L82" s="60"/>
      <c r="M82" s="61"/>
      <c r="N82" s="61"/>
      <c r="O82" s="74" t="str">
        <f t="shared" si="0"/>
        <v xml:space="preserve"> </v>
      </c>
      <c r="P82" s="60"/>
      <c r="Q82" s="61"/>
      <c r="R82" s="61"/>
      <c r="S82" s="74" t="str">
        <f t="shared" si="11"/>
        <v xml:space="preserve"> </v>
      </c>
      <c r="T82" s="75" t="str">
        <f t="shared" si="12"/>
        <v/>
      </c>
      <c r="U82" s="130" t="s">
        <v>132</v>
      </c>
      <c r="V82" s="62" t="str">
        <f>IF(H82=0," ",IF(E82="H",IF(AND(H82&gt;2005,H82&lt;2009),VLOOKUP(K82,Minimas!$A$15:$C$29,3),IF(AND(H82&gt;2008,H82&lt;2011),VLOOKUP(K82,Minimas!$A$15:$C$29,2),"ERREUR")),IF(AND(H82&gt;2005,H82&lt;2009),VLOOKUP(K82,Minimas!$H$15:J$29,3),IF(AND(H82&gt;2008,H82&lt;2011),VLOOKUP(K82,Minimas!$H$15:$J$29,2),"ERREUR"))))</f>
        <v xml:space="preserve"> </v>
      </c>
      <c r="W82" s="63" t="str">
        <f t="shared" si="13"/>
        <v/>
      </c>
      <c r="X82" s="56"/>
      <c r="Y82" s="56"/>
      <c r="Z82" s="5" t="str">
        <f t="shared" si="14"/>
        <v xml:space="preserve"> </v>
      </c>
      <c r="AA82" s="5" t="str">
        <f t="shared" si="15"/>
        <v xml:space="preserve"> </v>
      </c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44"/>
      <c r="CA82" s="44"/>
      <c r="CB82" s="44"/>
      <c r="CC82" s="44"/>
      <c r="CD82" s="44"/>
      <c r="CE82" s="44"/>
      <c r="CF82" s="44"/>
      <c r="CG82" s="44"/>
      <c r="CH82" s="44"/>
      <c r="CI82" s="44"/>
      <c r="CJ82" s="44"/>
      <c r="CK82" s="44"/>
      <c r="CL82" s="44"/>
      <c r="CM82" s="44"/>
      <c r="CN82" s="44"/>
      <c r="CO82" s="44"/>
      <c r="CP82" s="44"/>
      <c r="CQ82" s="44"/>
      <c r="CR82" s="44"/>
      <c r="CS82" s="44"/>
      <c r="CT82" s="44"/>
      <c r="CU82" s="44"/>
      <c r="CV82" s="44"/>
      <c r="CW82" s="44"/>
      <c r="CX82" s="44"/>
      <c r="CY82" s="44"/>
      <c r="CZ82" s="44"/>
      <c r="DA82" s="44"/>
      <c r="DB82" s="44"/>
      <c r="DC82" s="44"/>
    </row>
    <row r="83" spans="2:107" s="5" customFormat="1" ht="30" customHeight="1">
      <c r="B83" s="133"/>
      <c r="C83" s="57"/>
      <c r="D83" s="122"/>
      <c r="E83" s="135"/>
      <c r="F83" s="137" t="s">
        <v>31</v>
      </c>
      <c r="G83" s="58" t="s">
        <v>31</v>
      </c>
      <c r="H83" s="138"/>
      <c r="I83" s="120" t="s">
        <v>31</v>
      </c>
      <c r="J83" s="139" t="s">
        <v>31</v>
      </c>
      <c r="K83" s="59"/>
      <c r="L83" s="60"/>
      <c r="M83" s="61"/>
      <c r="N83" s="61"/>
      <c r="O83" s="74" t="str">
        <f t="shared" si="0"/>
        <v xml:space="preserve"> </v>
      </c>
      <c r="P83" s="60"/>
      <c r="Q83" s="61"/>
      <c r="R83" s="61"/>
      <c r="S83" s="74" t="str">
        <f t="shared" si="11"/>
        <v xml:space="preserve"> </v>
      </c>
      <c r="T83" s="75" t="str">
        <f t="shared" si="12"/>
        <v/>
      </c>
      <c r="U83" s="130" t="s">
        <v>132</v>
      </c>
      <c r="V83" s="62" t="str">
        <f>IF(H83=0," ",IF(E83="H",IF(AND(H83&gt;2005,H83&lt;2009),VLOOKUP(K83,Minimas!$A$15:$C$29,3),IF(AND(H83&gt;2008,H83&lt;2011),VLOOKUP(K83,Minimas!$A$15:$C$29,2),"ERREUR")),IF(AND(H83&gt;2005,H83&lt;2009),VLOOKUP(K83,Minimas!$H$15:J$29,3),IF(AND(H83&gt;2008,H83&lt;2011),VLOOKUP(K83,Minimas!$H$15:$J$29,2),"ERREUR"))))</f>
        <v xml:space="preserve"> </v>
      </c>
      <c r="W83" s="63" t="str">
        <f t="shared" si="13"/>
        <v/>
      </c>
      <c r="X83" s="56"/>
      <c r="Y83" s="56"/>
      <c r="Z83" s="5" t="str">
        <f t="shared" si="14"/>
        <v xml:space="preserve"> </v>
      </c>
      <c r="AA83" s="5" t="str">
        <f t="shared" si="15"/>
        <v xml:space="preserve"> </v>
      </c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  <c r="BZ83" s="44"/>
      <c r="CA83" s="44"/>
      <c r="CB83" s="44"/>
      <c r="CC83" s="44"/>
      <c r="CD83" s="44"/>
      <c r="CE83" s="44"/>
      <c r="CF83" s="44"/>
      <c r="CG83" s="44"/>
      <c r="CH83" s="44"/>
      <c r="CI83" s="44"/>
      <c r="CJ83" s="44"/>
      <c r="CK83" s="44"/>
      <c r="CL83" s="44"/>
      <c r="CM83" s="44"/>
      <c r="CN83" s="44"/>
      <c r="CO83" s="44"/>
      <c r="CP83" s="44"/>
      <c r="CQ83" s="44"/>
      <c r="CR83" s="44"/>
      <c r="CS83" s="44"/>
      <c r="CT83" s="44"/>
      <c r="CU83" s="44"/>
      <c r="CV83" s="44"/>
      <c r="CW83" s="44"/>
      <c r="CX83" s="44"/>
      <c r="CY83" s="44"/>
      <c r="CZ83" s="44"/>
      <c r="DA83" s="44"/>
      <c r="DB83" s="44"/>
      <c r="DC83" s="44"/>
    </row>
    <row r="84" spans="2:107" s="5" customFormat="1" ht="30" customHeight="1">
      <c r="B84" s="133"/>
      <c r="C84" s="57"/>
      <c r="D84" s="122"/>
      <c r="E84" s="135"/>
      <c r="F84" s="137" t="s">
        <v>31</v>
      </c>
      <c r="G84" s="58" t="s">
        <v>31</v>
      </c>
      <c r="H84" s="138"/>
      <c r="I84" s="120" t="s">
        <v>31</v>
      </c>
      <c r="J84" s="139" t="s">
        <v>31</v>
      </c>
      <c r="K84" s="59"/>
      <c r="L84" s="60"/>
      <c r="M84" s="61"/>
      <c r="N84" s="61"/>
      <c r="O84" s="74" t="str">
        <f t="shared" si="0"/>
        <v xml:space="preserve"> </v>
      </c>
      <c r="P84" s="60"/>
      <c r="Q84" s="61"/>
      <c r="R84" s="61"/>
      <c r="S84" s="74" t="str">
        <f t="shared" si="11"/>
        <v xml:space="preserve"> </v>
      </c>
      <c r="T84" s="75" t="str">
        <f t="shared" si="12"/>
        <v/>
      </c>
      <c r="U84" s="130" t="s">
        <v>132</v>
      </c>
      <c r="V84" s="62" t="str">
        <f>IF(H84=0," ",IF(E84="H",IF(AND(H84&gt;2005,H84&lt;2009),VLOOKUP(K84,Minimas!$A$15:$C$29,3),IF(AND(H84&gt;2008,H84&lt;2011),VLOOKUP(K84,Minimas!$A$15:$C$29,2),"ERREUR")),IF(AND(H84&gt;2005,H84&lt;2009),VLOOKUP(K84,Minimas!$H$15:J$29,3),IF(AND(H84&gt;2008,H84&lt;2011),VLOOKUP(K84,Minimas!$H$15:$J$29,2),"ERREUR"))))</f>
        <v xml:space="preserve"> </v>
      </c>
      <c r="W84" s="63" t="str">
        <f t="shared" si="13"/>
        <v/>
      </c>
      <c r="X84" s="56"/>
      <c r="Y84" s="56"/>
      <c r="Z84" s="5" t="str">
        <f t="shared" si="14"/>
        <v xml:space="preserve"> </v>
      </c>
      <c r="AA84" s="5" t="str">
        <f t="shared" si="15"/>
        <v xml:space="preserve"> </v>
      </c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4"/>
      <c r="BV84" s="44"/>
      <c r="BW84" s="44"/>
      <c r="BX84" s="44"/>
      <c r="BY84" s="44"/>
      <c r="BZ84" s="44"/>
      <c r="CA84" s="44"/>
      <c r="CB84" s="44"/>
      <c r="CC84" s="44"/>
      <c r="CD84" s="44"/>
      <c r="CE84" s="44"/>
      <c r="CF84" s="44"/>
      <c r="CG84" s="44"/>
      <c r="CH84" s="44"/>
      <c r="CI84" s="44"/>
      <c r="CJ84" s="44"/>
      <c r="CK84" s="44"/>
      <c r="CL84" s="44"/>
      <c r="CM84" s="44"/>
      <c r="CN84" s="44"/>
      <c r="CO84" s="44"/>
      <c r="CP84" s="44"/>
      <c r="CQ84" s="44"/>
      <c r="CR84" s="44"/>
      <c r="CS84" s="44"/>
      <c r="CT84" s="44"/>
      <c r="CU84" s="44"/>
      <c r="CV84" s="44"/>
      <c r="CW84" s="44"/>
      <c r="CX84" s="44"/>
      <c r="CY84" s="44"/>
      <c r="CZ84" s="44"/>
      <c r="DA84" s="44"/>
      <c r="DB84" s="44"/>
      <c r="DC84" s="44"/>
    </row>
    <row r="85" spans="2:107" s="5" customFormat="1" ht="30" customHeight="1">
      <c r="B85" s="133"/>
      <c r="C85" s="57"/>
      <c r="D85" s="122"/>
      <c r="E85" s="135"/>
      <c r="F85" s="137" t="s">
        <v>31</v>
      </c>
      <c r="G85" s="58" t="s">
        <v>31</v>
      </c>
      <c r="H85" s="138"/>
      <c r="I85" s="120" t="s">
        <v>31</v>
      </c>
      <c r="J85" s="139" t="s">
        <v>31</v>
      </c>
      <c r="K85" s="59"/>
      <c r="L85" s="60"/>
      <c r="M85" s="61"/>
      <c r="N85" s="61"/>
      <c r="O85" s="74" t="str">
        <f t="shared" si="0"/>
        <v xml:space="preserve"> </v>
      </c>
      <c r="P85" s="60"/>
      <c r="Q85" s="61"/>
      <c r="R85" s="61"/>
      <c r="S85" s="74" t="str">
        <f t="shared" si="11"/>
        <v xml:space="preserve"> </v>
      </c>
      <c r="T85" s="75" t="str">
        <f t="shared" si="12"/>
        <v/>
      </c>
      <c r="U85" s="130" t="s">
        <v>132</v>
      </c>
      <c r="V85" s="62" t="str">
        <f>IF(H85=0," ",IF(E85="H",IF(AND(H85&gt;2005,H85&lt;2009),VLOOKUP(K85,Minimas!$A$15:$C$29,3),IF(AND(H85&gt;2008,H85&lt;2011),VLOOKUP(K85,Minimas!$A$15:$C$29,2),"ERREUR")),IF(AND(H85&gt;2005,H85&lt;2009),VLOOKUP(K85,Minimas!$H$15:J$29,3),IF(AND(H85&gt;2008,H85&lt;2011),VLOOKUP(K85,Minimas!$H$15:$J$29,2),"ERREUR"))))</f>
        <v xml:space="preserve"> </v>
      </c>
      <c r="W85" s="63" t="str">
        <f t="shared" si="13"/>
        <v/>
      </c>
      <c r="X85" s="56"/>
      <c r="Y85" s="56"/>
      <c r="Z85" s="5" t="str">
        <f t="shared" si="14"/>
        <v xml:space="preserve"> </v>
      </c>
      <c r="AA85" s="5" t="str">
        <f t="shared" si="15"/>
        <v xml:space="preserve"> </v>
      </c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  <c r="BZ85" s="44"/>
      <c r="CA85" s="44"/>
      <c r="CB85" s="44"/>
      <c r="CC85" s="44"/>
      <c r="CD85" s="44"/>
      <c r="CE85" s="44"/>
      <c r="CF85" s="44"/>
      <c r="CG85" s="44"/>
      <c r="CH85" s="44"/>
      <c r="CI85" s="44"/>
      <c r="CJ85" s="44"/>
      <c r="CK85" s="44"/>
      <c r="CL85" s="44"/>
      <c r="CM85" s="44"/>
      <c r="CN85" s="44"/>
      <c r="CO85" s="44"/>
      <c r="CP85" s="44"/>
      <c r="CQ85" s="44"/>
      <c r="CR85" s="44"/>
      <c r="CS85" s="44"/>
      <c r="CT85" s="44"/>
      <c r="CU85" s="44"/>
      <c r="CV85" s="44"/>
      <c r="CW85" s="44"/>
      <c r="CX85" s="44"/>
      <c r="CY85" s="44"/>
      <c r="CZ85" s="44"/>
      <c r="DA85" s="44"/>
      <c r="DB85" s="44"/>
      <c r="DC85" s="44"/>
    </row>
    <row r="86" spans="2:107" s="5" customFormat="1" ht="30" customHeight="1">
      <c r="B86" s="133"/>
      <c r="C86" s="57"/>
      <c r="D86" s="122"/>
      <c r="E86" s="135"/>
      <c r="F86" s="137" t="s">
        <v>31</v>
      </c>
      <c r="G86" s="58" t="s">
        <v>31</v>
      </c>
      <c r="H86" s="138"/>
      <c r="I86" s="120" t="s">
        <v>31</v>
      </c>
      <c r="J86" s="139" t="s">
        <v>31</v>
      </c>
      <c r="K86" s="59"/>
      <c r="L86" s="60"/>
      <c r="M86" s="61"/>
      <c r="N86" s="61"/>
      <c r="O86" s="74" t="str">
        <f t="shared" si="0"/>
        <v xml:space="preserve"> </v>
      </c>
      <c r="P86" s="60"/>
      <c r="Q86" s="61"/>
      <c r="R86" s="61"/>
      <c r="S86" s="74" t="str">
        <f t="shared" si="11"/>
        <v xml:space="preserve"> </v>
      </c>
      <c r="T86" s="75" t="str">
        <f t="shared" si="12"/>
        <v/>
      </c>
      <c r="U86" s="130" t="s">
        <v>132</v>
      </c>
      <c r="V86" s="62" t="str">
        <f>IF(H86=0," ",IF(E86="H",IF(AND(H86&gt;2005,H86&lt;2009),VLOOKUP(K86,Minimas!$A$15:$C$29,3),IF(AND(H86&gt;2008,H86&lt;2011),VLOOKUP(K86,Minimas!$A$15:$C$29,2),"ERREUR")),IF(AND(H86&gt;2005,H86&lt;2009),VLOOKUP(K86,Minimas!$H$15:J$29,3),IF(AND(H86&gt;2008,H86&lt;2011),VLOOKUP(K86,Minimas!$H$15:$J$29,2),"ERREUR"))))</f>
        <v xml:space="preserve"> </v>
      </c>
      <c r="W86" s="63" t="str">
        <f t="shared" si="13"/>
        <v/>
      </c>
      <c r="X86" s="56"/>
      <c r="Y86" s="56"/>
      <c r="Z86" s="5" t="str">
        <f t="shared" si="14"/>
        <v xml:space="preserve"> </v>
      </c>
      <c r="AA86" s="5" t="str">
        <f t="shared" si="15"/>
        <v xml:space="preserve"> </v>
      </c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T86" s="44"/>
      <c r="BU86" s="44"/>
      <c r="BV86" s="44"/>
      <c r="BW86" s="44"/>
      <c r="BX86" s="44"/>
      <c r="BY86" s="44"/>
      <c r="BZ86" s="44"/>
      <c r="CA86" s="44"/>
      <c r="CB86" s="44"/>
      <c r="CC86" s="44"/>
      <c r="CD86" s="44"/>
      <c r="CE86" s="44"/>
      <c r="CF86" s="44"/>
      <c r="CG86" s="44"/>
      <c r="CH86" s="44"/>
      <c r="CI86" s="44"/>
      <c r="CJ86" s="44"/>
      <c r="CK86" s="44"/>
      <c r="CL86" s="44"/>
      <c r="CM86" s="44"/>
      <c r="CN86" s="44"/>
      <c r="CO86" s="44"/>
      <c r="CP86" s="44"/>
      <c r="CQ86" s="44"/>
      <c r="CR86" s="44"/>
      <c r="CS86" s="44"/>
      <c r="CT86" s="44"/>
      <c r="CU86" s="44"/>
      <c r="CV86" s="44"/>
      <c r="CW86" s="44"/>
      <c r="CX86" s="44"/>
      <c r="CY86" s="44"/>
      <c r="CZ86" s="44"/>
      <c r="DA86" s="44"/>
      <c r="DB86" s="44"/>
      <c r="DC86" s="44"/>
    </row>
    <row r="87" spans="2:107" s="5" customFormat="1" ht="30" customHeight="1">
      <c r="B87" s="133"/>
      <c r="C87" s="57"/>
      <c r="D87" s="122"/>
      <c r="E87" s="135"/>
      <c r="F87" s="137" t="s">
        <v>31</v>
      </c>
      <c r="G87" s="58" t="s">
        <v>31</v>
      </c>
      <c r="H87" s="138"/>
      <c r="I87" s="120" t="s">
        <v>31</v>
      </c>
      <c r="J87" s="139" t="s">
        <v>31</v>
      </c>
      <c r="K87" s="59"/>
      <c r="L87" s="60"/>
      <c r="M87" s="61"/>
      <c r="N87" s="61"/>
      <c r="O87" s="74" t="str">
        <f t="shared" si="0"/>
        <v xml:space="preserve"> </v>
      </c>
      <c r="P87" s="60"/>
      <c r="Q87" s="61"/>
      <c r="R87" s="61"/>
      <c r="S87" s="74" t="str">
        <f t="shared" si="11"/>
        <v xml:space="preserve"> </v>
      </c>
      <c r="T87" s="75" t="str">
        <f t="shared" si="12"/>
        <v/>
      </c>
      <c r="U87" s="130" t="s">
        <v>132</v>
      </c>
      <c r="V87" s="62" t="str">
        <f>IF(H87=0," ",IF(E87="H",IF(AND(H87&gt;2005,H87&lt;2009),VLOOKUP(K87,Minimas!$A$15:$C$29,3),IF(AND(H87&gt;2008,H87&lt;2011),VLOOKUP(K87,Minimas!$A$15:$C$29,2),"ERREUR")),IF(AND(H87&gt;2005,H87&lt;2009),VLOOKUP(K87,Minimas!$H$15:J$29,3),IF(AND(H87&gt;2008,H87&lt;2011),VLOOKUP(K87,Minimas!$H$15:$J$29,2),"ERREUR"))))</f>
        <v xml:space="preserve"> </v>
      </c>
      <c r="W87" s="63" t="str">
        <f t="shared" si="13"/>
        <v/>
      </c>
      <c r="X87" s="56"/>
      <c r="Y87" s="56"/>
      <c r="Z87" s="5" t="str">
        <f t="shared" si="14"/>
        <v xml:space="preserve"> </v>
      </c>
      <c r="AA87" s="5" t="str">
        <f t="shared" si="15"/>
        <v xml:space="preserve"> </v>
      </c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</row>
    <row r="88" spans="2:107" s="5" customFormat="1" ht="30" customHeight="1">
      <c r="B88" s="133"/>
      <c r="C88" s="57"/>
      <c r="D88" s="122"/>
      <c r="E88" s="135"/>
      <c r="F88" s="137" t="s">
        <v>31</v>
      </c>
      <c r="G88" s="58" t="s">
        <v>31</v>
      </c>
      <c r="H88" s="138"/>
      <c r="I88" s="120" t="s">
        <v>31</v>
      </c>
      <c r="J88" s="139" t="s">
        <v>31</v>
      </c>
      <c r="K88" s="59"/>
      <c r="L88" s="60"/>
      <c r="M88" s="61"/>
      <c r="N88" s="61"/>
      <c r="O88" s="74" t="str">
        <f t="shared" si="0"/>
        <v xml:space="preserve"> </v>
      </c>
      <c r="P88" s="60"/>
      <c r="Q88" s="61"/>
      <c r="R88" s="61"/>
      <c r="S88" s="74" t="str">
        <f t="shared" si="11"/>
        <v xml:space="preserve"> </v>
      </c>
      <c r="T88" s="75" t="str">
        <f t="shared" si="12"/>
        <v/>
      </c>
      <c r="U88" s="130" t="s">
        <v>132</v>
      </c>
      <c r="V88" s="62" t="str">
        <f>IF(H88=0," ",IF(E88="H",IF(AND(H88&gt;2005,H88&lt;2009),VLOOKUP(K88,Minimas!$A$15:$C$29,3),IF(AND(H88&gt;2008,H88&lt;2011),VLOOKUP(K88,Minimas!$A$15:$C$29,2),"ERREUR")),IF(AND(H88&gt;2005,H88&lt;2009),VLOOKUP(K88,Minimas!$H$15:J$29,3),IF(AND(H88&gt;2008,H88&lt;2011),VLOOKUP(K88,Minimas!$H$15:$J$29,2),"ERREUR"))))</f>
        <v xml:space="preserve"> </v>
      </c>
      <c r="W88" s="63" t="str">
        <f t="shared" si="13"/>
        <v/>
      </c>
      <c r="X88" s="56"/>
      <c r="Y88" s="56"/>
      <c r="Z88" s="5" t="str">
        <f t="shared" si="14"/>
        <v xml:space="preserve"> </v>
      </c>
      <c r="AA88" s="5" t="str">
        <f t="shared" si="15"/>
        <v xml:space="preserve"> </v>
      </c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</row>
    <row r="89" spans="2:107" s="5" customFormat="1" ht="30" customHeight="1">
      <c r="B89" s="133"/>
      <c r="C89" s="57"/>
      <c r="D89" s="122"/>
      <c r="E89" s="135"/>
      <c r="F89" s="137" t="s">
        <v>31</v>
      </c>
      <c r="G89" s="58" t="s">
        <v>31</v>
      </c>
      <c r="H89" s="138"/>
      <c r="I89" s="120" t="s">
        <v>31</v>
      </c>
      <c r="J89" s="139" t="s">
        <v>31</v>
      </c>
      <c r="K89" s="59"/>
      <c r="L89" s="60"/>
      <c r="M89" s="61"/>
      <c r="N89" s="61"/>
      <c r="O89" s="74" t="str">
        <f t="shared" si="0"/>
        <v xml:space="preserve"> </v>
      </c>
      <c r="P89" s="60"/>
      <c r="Q89" s="61"/>
      <c r="R89" s="61"/>
      <c r="S89" s="74" t="str">
        <f t="shared" si="11"/>
        <v xml:space="preserve"> </v>
      </c>
      <c r="T89" s="75" t="str">
        <f t="shared" si="12"/>
        <v/>
      </c>
      <c r="U89" s="130" t="s">
        <v>132</v>
      </c>
      <c r="V89" s="62" t="str">
        <f>IF(H89=0," ",IF(E89="H",IF(AND(H89&gt;2005,H89&lt;2009),VLOOKUP(K89,Minimas!$A$15:$C$29,3),IF(AND(H89&gt;2008,H89&lt;2011),VLOOKUP(K89,Minimas!$A$15:$C$29,2),"ERREUR")),IF(AND(H89&gt;2005,H89&lt;2009),VLOOKUP(K89,Minimas!$H$15:J$29,3),IF(AND(H89&gt;2008,H89&lt;2011),VLOOKUP(K89,Minimas!$H$15:$J$29,2),"ERREUR"))))</f>
        <v xml:space="preserve"> </v>
      </c>
      <c r="W89" s="63" t="str">
        <f t="shared" si="13"/>
        <v/>
      </c>
      <c r="X89" s="56"/>
      <c r="Y89" s="56"/>
      <c r="Z89" s="5" t="str">
        <f t="shared" si="14"/>
        <v xml:space="preserve"> </v>
      </c>
      <c r="AA89" s="5" t="str">
        <f t="shared" si="15"/>
        <v xml:space="preserve"> </v>
      </c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</row>
    <row r="90" spans="2:107" s="5" customFormat="1" ht="30" customHeight="1">
      <c r="B90" s="133"/>
      <c r="C90" s="57"/>
      <c r="D90" s="122"/>
      <c r="E90" s="135"/>
      <c r="F90" s="137" t="s">
        <v>31</v>
      </c>
      <c r="G90" s="58" t="s">
        <v>31</v>
      </c>
      <c r="H90" s="138"/>
      <c r="I90" s="120" t="s">
        <v>31</v>
      </c>
      <c r="J90" s="139" t="s">
        <v>31</v>
      </c>
      <c r="K90" s="59"/>
      <c r="L90" s="60"/>
      <c r="M90" s="61"/>
      <c r="N90" s="61"/>
      <c r="O90" s="74" t="str">
        <f t="shared" si="0"/>
        <v xml:space="preserve"> </v>
      </c>
      <c r="P90" s="60"/>
      <c r="Q90" s="61"/>
      <c r="R90" s="61"/>
      <c r="S90" s="74" t="str">
        <f t="shared" si="11"/>
        <v xml:space="preserve"> </v>
      </c>
      <c r="T90" s="75" t="str">
        <f t="shared" si="12"/>
        <v/>
      </c>
      <c r="U90" s="130" t="s">
        <v>132</v>
      </c>
      <c r="V90" s="62" t="str">
        <f>IF(H90=0," ",IF(E90="H",IF(AND(H90&gt;2005,H90&lt;2009),VLOOKUP(K90,Minimas!$A$15:$C$29,3),IF(AND(H90&gt;2008,H90&lt;2011),VLOOKUP(K90,Minimas!$A$15:$C$29,2),"ERREUR")),IF(AND(H90&gt;2005,H90&lt;2009),VLOOKUP(K90,Minimas!$H$15:J$29,3),IF(AND(H90&gt;2008,H90&lt;2011),VLOOKUP(K90,Minimas!$H$15:$J$29,2),"ERREUR"))))</f>
        <v xml:space="preserve"> </v>
      </c>
      <c r="W90" s="63" t="str">
        <f t="shared" si="13"/>
        <v/>
      </c>
      <c r="X90" s="56"/>
      <c r="Y90" s="56"/>
      <c r="Z90" s="5" t="str">
        <f t="shared" si="14"/>
        <v xml:space="preserve"> </v>
      </c>
      <c r="AA90" s="5" t="str">
        <f t="shared" si="15"/>
        <v xml:space="preserve"> </v>
      </c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</row>
    <row r="91" spans="2:107" s="5" customFormat="1" ht="30" customHeight="1">
      <c r="B91" s="133"/>
      <c r="C91" s="57"/>
      <c r="D91" s="122"/>
      <c r="E91" s="135"/>
      <c r="F91" s="137" t="s">
        <v>31</v>
      </c>
      <c r="G91" s="58" t="s">
        <v>31</v>
      </c>
      <c r="H91" s="138"/>
      <c r="I91" s="120" t="s">
        <v>31</v>
      </c>
      <c r="J91" s="139" t="s">
        <v>31</v>
      </c>
      <c r="K91" s="59"/>
      <c r="L91" s="60"/>
      <c r="M91" s="61"/>
      <c r="N91" s="61"/>
      <c r="O91" s="74" t="str">
        <f t="shared" si="0"/>
        <v xml:space="preserve"> </v>
      </c>
      <c r="P91" s="60"/>
      <c r="Q91" s="61"/>
      <c r="R91" s="61"/>
      <c r="S91" s="74" t="str">
        <f t="shared" si="11"/>
        <v xml:space="preserve"> </v>
      </c>
      <c r="T91" s="75" t="str">
        <f t="shared" si="12"/>
        <v/>
      </c>
      <c r="U91" s="130" t="s">
        <v>132</v>
      </c>
      <c r="V91" s="62" t="str">
        <f>IF(H91=0," ",IF(E91="H",IF(AND(H91&gt;2005,H91&lt;2009),VLOOKUP(K91,Minimas!$A$15:$C$29,3),IF(AND(H91&gt;2008,H91&lt;2011),VLOOKUP(K91,Minimas!$A$15:$C$29,2),"ERREUR")),IF(AND(H91&gt;2005,H91&lt;2009),VLOOKUP(K91,Minimas!$H$15:J$29,3),IF(AND(H91&gt;2008,H91&lt;2011),VLOOKUP(K91,Minimas!$H$15:$J$29,2),"ERREUR"))))</f>
        <v xml:space="preserve"> </v>
      </c>
      <c r="W91" s="63" t="str">
        <f t="shared" si="13"/>
        <v/>
      </c>
      <c r="X91" s="56"/>
      <c r="Y91" s="56"/>
      <c r="Z91" s="5" t="str">
        <f t="shared" si="14"/>
        <v xml:space="preserve"> </v>
      </c>
      <c r="AA91" s="5" t="str">
        <f t="shared" si="15"/>
        <v xml:space="preserve"> </v>
      </c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</row>
    <row r="92" spans="2:107" s="5" customFormat="1" ht="30" customHeight="1">
      <c r="B92" s="133"/>
      <c r="C92" s="57"/>
      <c r="D92" s="122"/>
      <c r="E92" s="135"/>
      <c r="F92" s="137" t="s">
        <v>31</v>
      </c>
      <c r="G92" s="58" t="s">
        <v>31</v>
      </c>
      <c r="H92" s="138"/>
      <c r="I92" s="120" t="s">
        <v>31</v>
      </c>
      <c r="J92" s="139" t="s">
        <v>31</v>
      </c>
      <c r="K92" s="59"/>
      <c r="L92" s="60"/>
      <c r="M92" s="61"/>
      <c r="N92" s="61"/>
      <c r="O92" s="74" t="str">
        <f t="shared" si="0"/>
        <v xml:space="preserve"> </v>
      </c>
      <c r="P92" s="60"/>
      <c r="Q92" s="61"/>
      <c r="R92" s="61"/>
      <c r="S92" s="74" t="str">
        <f t="shared" si="11"/>
        <v xml:space="preserve"> </v>
      </c>
      <c r="T92" s="75" t="str">
        <f t="shared" si="12"/>
        <v/>
      </c>
      <c r="U92" s="130" t="s">
        <v>132</v>
      </c>
      <c r="V92" s="62" t="str">
        <f>IF(H92=0," ",IF(E92="H",IF(AND(H92&gt;2005,H92&lt;2009),VLOOKUP(K92,Minimas!$A$15:$C$29,3),IF(AND(H92&gt;2008,H92&lt;2011),VLOOKUP(K92,Minimas!$A$15:$C$29,2),"ERREUR")),IF(AND(H92&gt;2005,H92&lt;2009),VLOOKUP(K92,Minimas!$H$15:J$29,3),IF(AND(H92&gt;2008,H92&lt;2011),VLOOKUP(K92,Minimas!$H$15:$J$29,2),"ERREUR"))))</f>
        <v xml:space="preserve"> </v>
      </c>
      <c r="W92" s="63" t="str">
        <f t="shared" si="13"/>
        <v/>
      </c>
      <c r="X92" s="56"/>
      <c r="Y92" s="56"/>
      <c r="Z92" s="5" t="str">
        <f t="shared" si="14"/>
        <v xml:space="preserve"> </v>
      </c>
      <c r="AA92" s="5" t="str">
        <f t="shared" si="15"/>
        <v xml:space="preserve"> </v>
      </c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4"/>
      <c r="BR92" s="44"/>
      <c r="BS92" s="44"/>
      <c r="BT92" s="44"/>
      <c r="BU92" s="44"/>
      <c r="BV92" s="44"/>
      <c r="BW92" s="44"/>
      <c r="BX92" s="44"/>
      <c r="BY92" s="44"/>
      <c r="BZ92" s="44"/>
      <c r="CA92" s="44"/>
      <c r="CB92" s="44"/>
      <c r="CC92" s="44"/>
      <c r="CD92" s="44"/>
      <c r="CE92" s="44"/>
      <c r="CF92" s="44"/>
      <c r="CG92" s="44"/>
      <c r="CH92" s="44"/>
      <c r="CI92" s="44"/>
      <c r="CJ92" s="44"/>
      <c r="CK92" s="44"/>
      <c r="CL92" s="44"/>
      <c r="CM92" s="44"/>
      <c r="CN92" s="44"/>
      <c r="CO92" s="44"/>
      <c r="CP92" s="44"/>
      <c r="CQ92" s="44"/>
      <c r="CR92" s="44"/>
      <c r="CS92" s="44"/>
      <c r="CT92" s="44"/>
      <c r="CU92" s="44"/>
      <c r="CV92" s="44"/>
      <c r="CW92" s="44"/>
      <c r="CX92" s="44"/>
      <c r="CY92" s="44"/>
      <c r="CZ92" s="44"/>
      <c r="DA92" s="44"/>
      <c r="DB92" s="44"/>
      <c r="DC92" s="44"/>
    </row>
    <row r="93" spans="2:107" s="5" customFormat="1" ht="30" customHeight="1">
      <c r="B93" s="133"/>
      <c r="C93" s="57"/>
      <c r="D93" s="122"/>
      <c r="E93" s="135"/>
      <c r="F93" s="137" t="s">
        <v>31</v>
      </c>
      <c r="G93" s="58" t="s">
        <v>31</v>
      </c>
      <c r="H93" s="138"/>
      <c r="I93" s="120" t="s">
        <v>31</v>
      </c>
      <c r="J93" s="139" t="s">
        <v>31</v>
      </c>
      <c r="K93" s="59"/>
      <c r="L93" s="60"/>
      <c r="M93" s="61"/>
      <c r="N93" s="61"/>
      <c r="O93" s="74" t="str">
        <f t="shared" si="0"/>
        <v xml:space="preserve"> </v>
      </c>
      <c r="P93" s="60"/>
      <c r="Q93" s="61"/>
      <c r="R93" s="61"/>
      <c r="S93" s="74" t="str">
        <f t="shared" si="11"/>
        <v xml:space="preserve"> </v>
      </c>
      <c r="T93" s="75" t="str">
        <f t="shared" si="12"/>
        <v/>
      </c>
      <c r="U93" s="130" t="s">
        <v>132</v>
      </c>
      <c r="V93" s="62" t="str">
        <f>IF(H93=0," ",IF(E93="H",IF(AND(H93&gt;2005,H93&lt;2009),VLOOKUP(K93,Minimas!$A$15:$C$29,3),IF(AND(H93&gt;2008,H93&lt;2011),VLOOKUP(K93,Minimas!$A$15:$C$29,2),"ERREUR")),IF(AND(H93&gt;2005,H93&lt;2009),VLOOKUP(K93,Minimas!$H$15:J$29,3),IF(AND(H93&gt;2008,H93&lt;2011),VLOOKUP(K93,Minimas!$H$15:$J$29,2),"ERREUR"))))</f>
        <v xml:space="preserve"> </v>
      </c>
      <c r="W93" s="63" t="str">
        <f t="shared" si="13"/>
        <v/>
      </c>
      <c r="X93" s="56"/>
      <c r="Y93" s="56"/>
      <c r="Z93" s="5" t="str">
        <f t="shared" si="14"/>
        <v xml:space="preserve"> </v>
      </c>
      <c r="AA93" s="5" t="str">
        <f t="shared" si="15"/>
        <v xml:space="preserve"> </v>
      </c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  <c r="BR93" s="44"/>
      <c r="BS93" s="44"/>
      <c r="BT93" s="44"/>
      <c r="BU93" s="44"/>
      <c r="BV93" s="44"/>
      <c r="BW93" s="44"/>
      <c r="BX93" s="44"/>
      <c r="BY93" s="44"/>
      <c r="BZ93" s="44"/>
      <c r="CA93" s="44"/>
      <c r="CB93" s="44"/>
      <c r="CC93" s="44"/>
      <c r="CD93" s="44"/>
      <c r="CE93" s="44"/>
      <c r="CF93" s="44"/>
      <c r="CG93" s="44"/>
      <c r="CH93" s="44"/>
      <c r="CI93" s="44"/>
      <c r="CJ93" s="44"/>
      <c r="CK93" s="44"/>
      <c r="CL93" s="44"/>
      <c r="CM93" s="44"/>
      <c r="CN93" s="44"/>
      <c r="CO93" s="44"/>
      <c r="CP93" s="44"/>
      <c r="CQ93" s="44"/>
      <c r="CR93" s="44"/>
      <c r="CS93" s="44"/>
      <c r="CT93" s="44"/>
      <c r="CU93" s="44"/>
      <c r="CV93" s="44"/>
      <c r="CW93" s="44"/>
      <c r="CX93" s="44"/>
      <c r="CY93" s="44"/>
      <c r="CZ93" s="44"/>
      <c r="DA93" s="44"/>
      <c r="DB93" s="44"/>
      <c r="DC93" s="44"/>
    </row>
    <row r="94" spans="2:107" s="5" customFormat="1" ht="30" customHeight="1">
      <c r="B94" s="133"/>
      <c r="C94" s="57"/>
      <c r="D94" s="122"/>
      <c r="E94" s="135"/>
      <c r="F94" s="137" t="s">
        <v>31</v>
      </c>
      <c r="G94" s="58" t="s">
        <v>31</v>
      </c>
      <c r="H94" s="138"/>
      <c r="I94" s="120" t="s">
        <v>31</v>
      </c>
      <c r="J94" s="139" t="s">
        <v>31</v>
      </c>
      <c r="K94" s="59"/>
      <c r="L94" s="60"/>
      <c r="M94" s="61"/>
      <c r="N94" s="61"/>
      <c r="O94" s="74" t="str">
        <f t="shared" si="0"/>
        <v xml:space="preserve"> </v>
      </c>
      <c r="P94" s="60"/>
      <c r="Q94" s="61"/>
      <c r="R94" s="61"/>
      <c r="S94" s="74" t="str">
        <f t="shared" si="11"/>
        <v xml:space="preserve"> </v>
      </c>
      <c r="T94" s="75" t="str">
        <f t="shared" si="12"/>
        <v/>
      </c>
      <c r="U94" s="130" t="s">
        <v>132</v>
      </c>
      <c r="V94" s="62" t="str">
        <f>IF(H94=0," ",IF(E94="H",IF(AND(H94&gt;2005,H94&lt;2009),VLOOKUP(K94,Minimas!$A$15:$C$29,3),IF(AND(H94&gt;2008,H94&lt;2011),VLOOKUP(K94,Minimas!$A$15:$C$29,2),"ERREUR")),IF(AND(H94&gt;2005,H94&lt;2009),VLOOKUP(K94,Minimas!$H$15:J$29,3),IF(AND(H94&gt;2008,H94&lt;2011),VLOOKUP(K94,Minimas!$H$15:$J$29,2),"ERREUR"))))</f>
        <v xml:space="preserve"> </v>
      </c>
      <c r="W94" s="63" t="str">
        <f t="shared" si="13"/>
        <v/>
      </c>
      <c r="X94" s="56"/>
      <c r="Y94" s="56"/>
      <c r="Z94" s="5" t="str">
        <f t="shared" si="14"/>
        <v xml:space="preserve"> </v>
      </c>
      <c r="AA94" s="5" t="str">
        <f t="shared" si="15"/>
        <v xml:space="preserve"> </v>
      </c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  <c r="BR94" s="44"/>
      <c r="BS94" s="44"/>
      <c r="BT94" s="44"/>
      <c r="BU94" s="44"/>
      <c r="BV94" s="44"/>
      <c r="BW94" s="44"/>
      <c r="BX94" s="44"/>
      <c r="BY94" s="44"/>
      <c r="BZ94" s="44"/>
      <c r="CA94" s="44"/>
      <c r="CB94" s="44"/>
      <c r="CC94" s="44"/>
      <c r="CD94" s="44"/>
      <c r="CE94" s="44"/>
      <c r="CF94" s="44"/>
      <c r="CG94" s="44"/>
      <c r="CH94" s="44"/>
      <c r="CI94" s="44"/>
      <c r="CJ94" s="44"/>
      <c r="CK94" s="44"/>
      <c r="CL94" s="44"/>
      <c r="CM94" s="44"/>
      <c r="CN94" s="44"/>
      <c r="CO94" s="44"/>
      <c r="CP94" s="44"/>
      <c r="CQ94" s="44"/>
      <c r="CR94" s="44"/>
      <c r="CS94" s="44"/>
      <c r="CT94" s="44"/>
      <c r="CU94" s="44"/>
      <c r="CV94" s="44"/>
      <c r="CW94" s="44"/>
      <c r="CX94" s="44"/>
      <c r="CY94" s="44"/>
      <c r="CZ94" s="44"/>
      <c r="DA94" s="44"/>
      <c r="DB94" s="44"/>
      <c r="DC94" s="44"/>
    </row>
    <row r="95" spans="2:107" s="5" customFormat="1" ht="30" customHeight="1">
      <c r="B95" s="133"/>
      <c r="C95" s="57"/>
      <c r="D95" s="122"/>
      <c r="E95" s="135"/>
      <c r="F95" s="137" t="s">
        <v>31</v>
      </c>
      <c r="G95" s="58" t="s">
        <v>31</v>
      </c>
      <c r="H95" s="138"/>
      <c r="I95" s="120"/>
      <c r="J95" s="139"/>
      <c r="K95" s="59"/>
      <c r="L95" s="60"/>
      <c r="M95" s="61"/>
      <c r="N95" s="61"/>
      <c r="O95" s="74" t="str">
        <f t="shared" si="0"/>
        <v xml:space="preserve"> </v>
      </c>
      <c r="P95" s="60"/>
      <c r="Q95" s="61"/>
      <c r="R95" s="61"/>
      <c r="S95" s="74" t="str">
        <f t="shared" si="11"/>
        <v xml:space="preserve"> </v>
      </c>
      <c r="T95" s="75" t="str">
        <f t="shared" si="12"/>
        <v/>
      </c>
      <c r="U95" s="130" t="s">
        <v>132</v>
      </c>
      <c r="V95" s="62" t="str">
        <f>IF(H95=0," ",IF(E95="H",IF(AND(H95&gt;2005,H95&lt;2009),VLOOKUP(K95,Minimas!$A$15:$C$29,3),IF(AND(H95&gt;2008,H95&lt;2011),VLOOKUP(K95,Minimas!$A$15:$C$29,2),"ERREUR")),IF(AND(H95&gt;2005,H95&lt;2009),VLOOKUP(K95,Minimas!$H$15:J$29,3),IF(AND(H95&gt;2008,H95&lt;2011),VLOOKUP(K95,Minimas!$H$15:$J$29,2),"ERREUR"))))</f>
        <v xml:space="preserve"> </v>
      </c>
      <c r="W95" s="63" t="str">
        <f t="shared" si="13"/>
        <v/>
      </c>
      <c r="X95" s="56"/>
      <c r="Y95" s="56"/>
      <c r="Z95" s="5" t="str">
        <f t="shared" si="14"/>
        <v xml:space="preserve"> </v>
      </c>
      <c r="AA95" s="5" t="str">
        <f t="shared" si="15"/>
        <v xml:space="preserve"> </v>
      </c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4"/>
      <c r="CA95" s="44"/>
      <c r="CB95" s="44"/>
      <c r="CC95" s="44"/>
      <c r="CD95" s="44"/>
      <c r="CE95" s="44"/>
      <c r="CF95" s="44"/>
      <c r="CG95" s="44"/>
      <c r="CH95" s="44"/>
      <c r="CI95" s="44"/>
      <c r="CJ95" s="44"/>
      <c r="CK95" s="44"/>
      <c r="CL95" s="44"/>
      <c r="CM95" s="44"/>
      <c r="CN95" s="44"/>
      <c r="CO95" s="44"/>
      <c r="CP95" s="44"/>
      <c r="CQ95" s="44"/>
      <c r="CR95" s="44"/>
      <c r="CS95" s="44"/>
      <c r="CT95" s="44"/>
      <c r="CU95" s="44"/>
      <c r="CV95" s="44"/>
      <c r="CW95" s="44"/>
      <c r="CX95" s="44"/>
      <c r="CY95" s="44"/>
      <c r="CZ95" s="44"/>
      <c r="DA95" s="44"/>
      <c r="DB95" s="44"/>
      <c r="DC95" s="44"/>
    </row>
    <row r="96" spans="2:107" s="5" customFormat="1" ht="30" customHeight="1">
      <c r="B96" s="133"/>
      <c r="C96" s="57"/>
      <c r="D96" s="122"/>
      <c r="E96" s="135"/>
      <c r="F96" s="137" t="s">
        <v>31</v>
      </c>
      <c r="G96" s="58" t="s">
        <v>31</v>
      </c>
      <c r="H96" s="138"/>
      <c r="I96" s="120"/>
      <c r="J96" s="139"/>
      <c r="K96" s="59"/>
      <c r="L96" s="60"/>
      <c r="M96" s="61"/>
      <c r="N96" s="61"/>
      <c r="O96" s="74" t="str">
        <f t="shared" si="0"/>
        <v xml:space="preserve"> </v>
      </c>
      <c r="P96" s="60"/>
      <c r="Q96" s="61"/>
      <c r="R96" s="61"/>
      <c r="S96" s="74" t="str">
        <f t="shared" si="11"/>
        <v xml:space="preserve"> </v>
      </c>
      <c r="T96" s="75" t="str">
        <f t="shared" si="12"/>
        <v/>
      </c>
      <c r="U96" s="130" t="s">
        <v>132</v>
      </c>
      <c r="V96" s="62" t="str">
        <f>IF(H96=0," ",IF(E96="H",IF(AND(H96&gt;2005,H96&lt;2009),VLOOKUP(K96,Minimas!$A$15:$C$29,3),IF(AND(H96&gt;2008,H96&lt;2011),VLOOKUP(K96,Minimas!$A$15:$C$29,2),"ERREUR")),IF(AND(H96&gt;2005,H96&lt;2009),VLOOKUP(K96,Minimas!$H$15:J$29,3),IF(AND(H96&gt;2008,H96&lt;2011),VLOOKUP(K96,Minimas!$H$15:$J$29,2),"ERREUR"))))</f>
        <v xml:space="preserve"> </v>
      </c>
      <c r="W96" s="63" t="str">
        <f t="shared" si="13"/>
        <v/>
      </c>
      <c r="X96" s="56"/>
      <c r="Y96" s="56"/>
      <c r="Z96" s="5" t="str">
        <f t="shared" si="14"/>
        <v xml:space="preserve"> </v>
      </c>
      <c r="AA96" s="5" t="str">
        <f t="shared" si="15"/>
        <v xml:space="preserve"> </v>
      </c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4"/>
      <c r="BR96" s="44"/>
      <c r="BS96" s="44"/>
      <c r="BT96" s="44"/>
      <c r="BU96" s="44"/>
      <c r="BV96" s="44"/>
      <c r="BW96" s="44"/>
      <c r="BX96" s="44"/>
      <c r="BY96" s="44"/>
      <c r="BZ96" s="44"/>
      <c r="CA96" s="44"/>
      <c r="CB96" s="44"/>
      <c r="CC96" s="44"/>
      <c r="CD96" s="44"/>
      <c r="CE96" s="44"/>
      <c r="CF96" s="44"/>
      <c r="CG96" s="44"/>
      <c r="CH96" s="44"/>
      <c r="CI96" s="44"/>
      <c r="CJ96" s="44"/>
      <c r="CK96" s="44"/>
      <c r="CL96" s="44"/>
      <c r="CM96" s="44"/>
      <c r="CN96" s="44"/>
      <c r="CO96" s="44"/>
      <c r="CP96" s="44"/>
      <c r="CQ96" s="44"/>
      <c r="CR96" s="44"/>
      <c r="CS96" s="44"/>
      <c r="CT96" s="44"/>
      <c r="CU96" s="44"/>
      <c r="CV96" s="44"/>
      <c r="CW96" s="44"/>
      <c r="CX96" s="44"/>
      <c r="CY96" s="44"/>
      <c r="CZ96" s="44"/>
      <c r="DA96" s="44"/>
      <c r="DB96" s="44"/>
      <c r="DC96" s="44"/>
    </row>
    <row r="97" spans="2:107" s="5" customFormat="1" ht="30" customHeight="1">
      <c r="B97" s="133"/>
      <c r="C97" s="57"/>
      <c r="D97" s="122"/>
      <c r="E97" s="135"/>
      <c r="F97" s="137" t="s">
        <v>31</v>
      </c>
      <c r="G97" s="58" t="s">
        <v>31</v>
      </c>
      <c r="H97" s="138"/>
      <c r="I97" s="120"/>
      <c r="J97" s="139"/>
      <c r="K97" s="59"/>
      <c r="L97" s="60"/>
      <c r="M97" s="61"/>
      <c r="N97" s="61"/>
      <c r="O97" s="74" t="str">
        <f t="shared" si="0"/>
        <v xml:space="preserve"> </v>
      </c>
      <c r="P97" s="60"/>
      <c r="Q97" s="61"/>
      <c r="R97" s="61"/>
      <c r="S97" s="74" t="str">
        <f t="shared" si="11"/>
        <v xml:space="preserve"> </v>
      </c>
      <c r="T97" s="75" t="str">
        <f t="shared" si="12"/>
        <v/>
      </c>
      <c r="U97" s="130" t="s">
        <v>132</v>
      </c>
      <c r="V97" s="62" t="str">
        <f>IF(H97=0," ",IF(E97="H",IF(AND(H97&gt;2005,H97&lt;2009),VLOOKUP(K97,Minimas!$A$15:$C$29,3),IF(AND(H97&gt;2008,H97&lt;2011),VLOOKUP(K97,Minimas!$A$15:$C$29,2),"ERREUR")),IF(AND(H97&gt;2005,H97&lt;2009),VLOOKUP(K97,Minimas!$H$15:J$29,3),IF(AND(H97&gt;2008,H97&lt;2011),VLOOKUP(K97,Minimas!$H$15:$J$29,2),"ERREUR"))))</f>
        <v xml:space="preserve"> </v>
      </c>
      <c r="W97" s="63" t="str">
        <f t="shared" si="13"/>
        <v/>
      </c>
      <c r="X97" s="56"/>
      <c r="Y97" s="56"/>
      <c r="Z97" s="5" t="str">
        <f t="shared" si="14"/>
        <v xml:space="preserve"> </v>
      </c>
      <c r="AA97" s="5" t="str">
        <f t="shared" si="15"/>
        <v xml:space="preserve"> </v>
      </c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4"/>
      <c r="BV97" s="44"/>
      <c r="BW97" s="44"/>
      <c r="BX97" s="44"/>
      <c r="BY97" s="44"/>
      <c r="BZ97" s="44"/>
      <c r="CA97" s="44"/>
      <c r="CB97" s="44"/>
      <c r="CC97" s="44"/>
      <c r="CD97" s="44"/>
      <c r="CE97" s="44"/>
      <c r="CF97" s="44"/>
      <c r="CG97" s="44"/>
      <c r="CH97" s="44"/>
      <c r="CI97" s="44"/>
      <c r="CJ97" s="44"/>
      <c r="CK97" s="44"/>
      <c r="CL97" s="44"/>
      <c r="CM97" s="44"/>
      <c r="CN97" s="44"/>
      <c r="CO97" s="44"/>
      <c r="CP97" s="44"/>
      <c r="CQ97" s="44"/>
      <c r="CR97" s="44"/>
      <c r="CS97" s="44"/>
      <c r="CT97" s="44"/>
      <c r="CU97" s="44"/>
      <c r="CV97" s="44"/>
      <c r="CW97" s="44"/>
      <c r="CX97" s="44"/>
      <c r="CY97" s="44"/>
      <c r="CZ97" s="44"/>
      <c r="DA97" s="44"/>
      <c r="DB97" s="44"/>
      <c r="DC97" s="44"/>
    </row>
    <row r="98" spans="2:107" s="5" customFormat="1" ht="30" customHeight="1">
      <c r="B98" s="133"/>
      <c r="C98" s="57"/>
      <c r="D98" s="122"/>
      <c r="E98" s="135"/>
      <c r="F98" s="137" t="s">
        <v>31</v>
      </c>
      <c r="G98" s="58" t="s">
        <v>31</v>
      </c>
      <c r="H98" s="138"/>
      <c r="I98" s="120" t="s">
        <v>31</v>
      </c>
      <c r="J98" s="139" t="s">
        <v>31</v>
      </c>
      <c r="K98" s="59"/>
      <c r="L98" s="60"/>
      <c r="M98" s="61"/>
      <c r="N98" s="61"/>
      <c r="O98" s="74" t="str">
        <f t="shared" si="0"/>
        <v xml:space="preserve"> </v>
      </c>
      <c r="P98" s="60"/>
      <c r="Q98" s="61"/>
      <c r="R98" s="61"/>
      <c r="S98" s="74" t="str">
        <f t="shared" si="11"/>
        <v xml:space="preserve"> </v>
      </c>
      <c r="T98" s="75" t="str">
        <f t="shared" si="12"/>
        <v/>
      </c>
      <c r="U98" s="130" t="s">
        <v>132</v>
      </c>
      <c r="V98" s="62" t="str">
        <f>IF(H98=0," ",IF(E98="H",IF(AND(H98&gt;2005,H98&lt;2009),VLOOKUP(K98,Minimas!$A$15:$C$29,3),IF(AND(H98&gt;2008,H98&lt;2011),VLOOKUP(K98,Minimas!$A$15:$C$29,2),"ERREUR")),IF(AND(H98&gt;2005,H98&lt;2009),VLOOKUP(K98,Minimas!$H$15:J$29,3),IF(AND(H98&gt;2008,H98&lt;2011),VLOOKUP(K98,Minimas!$H$15:$J$29,2),"ERREUR"))))</f>
        <v xml:space="preserve"> </v>
      </c>
      <c r="W98" s="63" t="str">
        <f t="shared" si="13"/>
        <v/>
      </c>
      <c r="X98" s="56"/>
      <c r="Y98" s="56"/>
      <c r="Z98" s="5" t="str">
        <f t="shared" si="14"/>
        <v xml:space="preserve"> </v>
      </c>
      <c r="AA98" s="5" t="str">
        <f t="shared" si="15"/>
        <v xml:space="preserve"> </v>
      </c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4"/>
      <c r="CA98" s="44"/>
      <c r="CB98" s="44"/>
      <c r="CC98" s="44"/>
      <c r="CD98" s="44"/>
      <c r="CE98" s="44"/>
      <c r="CF98" s="44"/>
      <c r="CG98" s="44"/>
      <c r="CH98" s="44"/>
      <c r="CI98" s="44"/>
      <c r="CJ98" s="44"/>
      <c r="CK98" s="44"/>
      <c r="CL98" s="44"/>
      <c r="CM98" s="44"/>
      <c r="CN98" s="44"/>
      <c r="CO98" s="44"/>
      <c r="CP98" s="44"/>
      <c r="CQ98" s="44"/>
      <c r="CR98" s="44"/>
      <c r="CS98" s="44"/>
      <c r="CT98" s="44"/>
      <c r="CU98" s="44"/>
      <c r="CV98" s="44"/>
      <c r="CW98" s="44"/>
      <c r="CX98" s="44"/>
      <c r="CY98" s="44"/>
      <c r="CZ98" s="44"/>
      <c r="DA98" s="44"/>
      <c r="DB98" s="44"/>
      <c r="DC98" s="44"/>
    </row>
    <row r="99" spans="2:107" s="5" customFormat="1" ht="30" customHeight="1">
      <c r="B99" s="133"/>
      <c r="C99" s="57"/>
      <c r="D99" s="122"/>
      <c r="E99" s="135"/>
      <c r="F99" s="137" t="s">
        <v>31</v>
      </c>
      <c r="G99" s="58" t="s">
        <v>31</v>
      </c>
      <c r="H99" s="138"/>
      <c r="I99" s="120" t="s">
        <v>31</v>
      </c>
      <c r="J99" s="139" t="s">
        <v>31</v>
      </c>
      <c r="K99" s="59"/>
      <c r="L99" s="60"/>
      <c r="M99" s="61"/>
      <c r="N99" s="61"/>
      <c r="O99" s="74" t="str">
        <f t="shared" si="0"/>
        <v xml:space="preserve"> </v>
      </c>
      <c r="P99" s="60"/>
      <c r="Q99" s="61"/>
      <c r="R99" s="61"/>
      <c r="S99" s="74" t="str">
        <f t="shared" si="11"/>
        <v xml:space="preserve"> </v>
      </c>
      <c r="T99" s="75" t="str">
        <f t="shared" si="12"/>
        <v/>
      </c>
      <c r="U99" s="130" t="s">
        <v>132</v>
      </c>
      <c r="V99" s="62" t="str">
        <f>IF(H99=0," ",IF(E99="H",IF(AND(H99&gt;2005,H99&lt;2009),VLOOKUP(K99,Minimas!$A$15:$C$29,3),IF(AND(H99&gt;2008,H99&lt;2011),VLOOKUP(K99,Minimas!$A$15:$C$29,2),"ERREUR")),IF(AND(H99&gt;2005,H99&lt;2009),VLOOKUP(K99,Minimas!$H$15:J$29,3),IF(AND(H99&gt;2008,H99&lt;2011),VLOOKUP(K99,Minimas!$H$15:$J$29,2),"ERREUR"))))</f>
        <v xml:space="preserve"> </v>
      </c>
      <c r="W99" s="63" t="str">
        <f t="shared" si="13"/>
        <v/>
      </c>
      <c r="X99" s="56"/>
      <c r="Y99" s="56"/>
      <c r="Z99" s="5" t="str">
        <f t="shared" si="14"/>
        <v xml:space="preserve"> </v>
      </c>
      <c r="AA99" s="5" t="str">
        <f t="shared" si="15"/>
        <v xml:space="preserve"> </v>
      </c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44"/>
      <c r="BZ99" s="44"/>
      <c r="CA99" s="44"/>
      <c r="CB99" s="44"/>
      <c r="CC99" s="44"/>
      <c r="CD99" s="44"/>
      <c r="CE99" s="44"/>
      <c r="CF99" s="44"/>
      <c r="CG99" s="44"/>
      <c r="CH99" s="44"/>
      <c r="CI99" s="44"/>
      <c r="CJ99" s="44"/>
      <c r="CK99" s="44"/>
      <c r="CL99" s="44"/>
      <c r="CM99" s="44"/>
      <c r="CN99" s="44"/>
      <c r="CO99" s="44"/>
      <c r="CP99" s="44"/>
      <c r="CQ99" s="44"/>
      <c r="CR99" s="44"/>
      <c r="CS99" s="44"/>
      <c r="CT99" s="44"/>
      <c r="CU99" s="44"/>
      <c r="CV99" s="44"/>
      <c r="CW99" s="44"/>
      <c r="CX99" s="44"/>
      <c r="CY99" s="44"/>
      <c r="CZ99" s="44"/>
      <c r="DA99" s="44"/>
      <c r="DB99" s="44"/>
      <c r="DC99" s="44"/>
    </row>
    <row r="100" spans="2:107" s="5" customFormat="1" ht="30" customHeight="1">
      <c r="B100" s="133"/>
      <c r="C100" s="57"/>
      <c r="D100" s="122"/>
      <c r="E100" s="135"/>
      <c r="F100" s="137" t="s">
        <v>31</v>
      </c>
      <c r="G100" s="58" t="s">
        <v>31</v>
      </c>
      <c r="H100" s="138"/>
      <c r="I100" s="120" t="s">
        <v>31</v>
      </c>
      <c r="J100" s="139" t="s">
        <v>31</v>
      </c>
      <c r="K100" s="59"/>
      <c r="L100" s="60"/>
      <c r="M100" s="61"/>
      <c r="N100" s="61"/>
      <c r="O100" s="74" t="str">
        <f t="shared" si="0"/>
        <v xml:space="preserve"> </v>
      </c>
      <c r="P100" s="60"/>
      <c r="Q100" s="61"/>
      <c r="R100" s="61"/>
      <c r="S100" s="74" t="str">
        <f t="shared" si="11"/>
        <v xml:space="preserve"> </v>
      </c>
      <c r="T100" s="75" t="str">
        <f t="shared" si="12"/>
        <v/>
      </c>
      <c r="U100" s="130" t="s">
        <v>132</v>
      </c>
      <c r="V100" s="62" t="str">
        <f>IF(H100=0," ",IF(E100="H",IF(AND(H100&gt;2005,H100&lt;2009),VLOOKUP(K100,Minimas!$A$15:$C$29,3),IF(AND(H100&gt;2008,H100&lt;2011),VLOOKUP(K100,Minimas!$A$15:$C$29,2),"ERREUR")),IF(AND(H100&gt;2005,H100&lt;2009),VLOOKUP(K100,Minimas!$H$15:J$29,3),IF(AND(H100&gt;2008,H100&lt;2011),VLOOKUP(K100,Minimas!$H$15:$J$29,2),"ERREUR"))))</f>
        <v xml:space="preserve"> </v>
      </c>
      <c r="W100" s="63" t="str">
        <f t="shared" si="13"/>
        <v/>
      </c>
      <c r="X100" s="56"/>
      <c r="Y100" s="56"/>
      <c r="Z100" s="5" t="str">
        <f t="shared" si="14"/>
        <v xml:space="preserve"> </v>
      </c>
      <c r="AA100" s="5" t="str">
        <f t="shared" si="15"/>
        <v xml:space="preserve"> </v>
      </c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4"/>
      <c r="BR100" s="44"/>
      <c r="BS100" s="44"/>
      <c r="BT100" s="44"/>
      <c r="BU100" s="44"/>
      <c r="BV100" s="44"/>
      <c r="BW100" s="44"/>
      <c r="BX100" s="44"/>
      <c r="BY100" s="44"/>
      <c r="BZ100" s="44"/>
      <c r="CA100" s="44"/>
      <c r="CB100" s="44"/>
      <c r="CC100" s="44"/>
      <c r="CD100" s="44"/>
      <c r="CE100" s="44"/>
      <c r="CF100" s="44"/>
      <c r="CG100" s="44"/>
      <c r="CH100" s="44"/>
      <c r="CI100" s="44"/>
      <c r="CJ100" s="44"/>
      <c r="CK100" s="44"/>
      <c r="CL100" s="44"/>
      <c r="CM100" s="44"/>
      <c r="CN100" s="44"/>
      <c r="CO100" s="44"/>
      <c r="CP100" s="44"/>
      <c r="CQ100" s="44"/>
      <c r="CR100" s="44"/>
      <c r="CS100" s="44"/>
      <c r="CT100" s="44"/>
      <c r="CU100" s="44"/>
      <c r="CV100" s="44"/>
      <c r="CW100" s="44"/>
      <c r="CX100" s="44"/>
      <c r="CY100" s="44"/>
      <c r="CZ100" s="44"/>
      <c r="DA100" s="44"/>
      <c r="DB100" s="44"/>
      <c r="DC100" s="44"/>
    </row>
    <row r="101" spans="2:107" s="5" customFormat="1" ht="30" customHeight="1">
      <c r="B101" s="133"/>
      <c r="C101" s="57"/>
      <c r="D101" s="122"/>
      <c r="E101" s="135"/>
      <c r="F101" s="137" t="s">
        <v>31</v>
      </c>
      <c r="G101" s="58" t="s">
        <v>31</v>
      </c>
      <c r="H101" s="138"/>
      <c r="I101" s="120" t="s">
        <v>31</v>
      </c>
      <c r="J101" s="139" t="s">
        <v>31</v>
      </c>
      <c r="K101" s="59"/>
      <c r="L101" s="60"/>
      <c r="M101" s="61"/>
      <c r="N101" s="61"/>
      <c r="O101" s="74" t="str">
        <f t="shared" si="0"/>
        <v xml:space="preserve"> </v>
      </c>
      <c r="P101" s="60"/>
      <c r="Q101" s="61"/>
      <c r="R101" s="61"/>
      <c r="S101" s="74" t="str">
        <f t="shared" si="11"/>
        <v xml:space="preserve"> </v>
      </c>
      <c r="T101" s="75" t="str">
        <f t="shared" si="12"/>
        <v/>
      </c>
      <c r="U101" s="130" t="s">
        <v>132</v>
      </c>
      <c r="V101" s="62" t="str">
        <f>IF(H101=0," ",IF(E101="H",IF(AND(H101&gt;2005,H101&lt;2009),VLOOKUP(K101,Minimas!$A$15:$C$29,3),IF(AND(H101&gt;2008,H101&lt;2011),VLOOKUP(K101,Minimas!$A$15:$C$29,2),"ERREUR")),IF(AND(H101&gt;2005,H101&lt;2009),VLOOKUP(K101,Minimas!$H$15:J$29,3),IF(AND(H101&gt;2008,H101&lt;2011),VLOOKUP(K101,Minimas!$H$15:$J$29,2),"ERREUR"))))</f>
        <v xml:space="preserve"> </v>
      </c>
      <c r="W101" s="63" t="str">
        <f t="shared" si="13"/>
        <v/>
      </c>
      <c r="X101" s="56"/>
      <c r="Y101" s="56"/>
      <c r="Z101" s="5" t="str">
        <f t="shared" si="14"/>
        <v xml:space="preserve"> </v>
      </c>
      <c r="AA101" s="5" t="str">
        <f t="shared" si="15"/>
        <v xml:space="preserve"> </v>
      </c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4"/>
      <c r="CA101" s="44"/>
      <c r="CB101" s="44"/>
      <c r="CC101" s="44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  <c r="CN101" s="44"/>
      <c r="CO101" s="44"/>
      <c r="CP101" s="44"/>
      <c r="CQ101" s="44"/>
      <c r="CR101" s="44"/>
      <c r="CS101" s="44"/>
      <c r="CT101" s="44"/>
      <c r="CU101" s="44"/>
      <c r="CV101" s="44"/>
      <c r="CW101" s="44"/>
      <c r="CX101" s="44"/>
      <c r="CY101" s="44"/>
      <c r="CZ101" s="44"/>
      <c r="DA101" s="44"/>
      <c r="DB101" s="44"/>
      <c r="DC101" s="44"/>
    </row>
    <row r="102" spans="2:107" s="5" customFormat="1" ht="30" customHeight="1">
      <c r="B102" s="133"/>
      <c r="C102" s="57"/>
      <c r="D102" s="122"/>
      <c r="E102" s="135"/>
      <c r="F102" s="137" t="s">
        <v>31</v>
      </c>
      <c r="G102" s="58" t="s">
        <v>31</v>
      </c>
      <c r="H102" s="138"/>
      <c r="I102" s="120" t="s">
        <v>31</v>
      </c>
      <c r="J102" s="139" t="s">
        <v>31</v>
      </c>
      <c r="K102" s="59"/>
      <c r="L102" s="60"/>
      <c r="M102" s="61"/>
      <c r="N102" s="61"/>
      <c r="O102" s="74" t="str">
        <f t="shared" si="0"/>
        <v xml:space="preserve"> </v>
      </c>
      <c r="P102" s="60"/>
      <c r="Q102" s="61"/>
      <c r="R102" s="61"/>
      <c r="S102" s="74" t="str">
        <f t="shared" si="11"/>
        <v xml:space="preserve"> </v>
      </c>
      <c r="T102" s="75" t="str">
        <f t="shared" si="12"/>
        <v/>
      </c>
      <c r="U102" s="130" t="s">
        <v>132</v>
      </c>
      <c r="V102" s="62" t="str">
        <f>IF(H102=0," ",IF(E102="H",IF(AND(H102&gt;2005,H102&lt;2009),VLOOKUP(K102,Minimas!$A$15:$C$29,3),IF(AND(H102&gt;2008,H102&lt;2011),VLOOKUP(K102,Minimas!$A$15:$C$29,2),"ERREUR")),IF(AND(H102&gt;2005,H102&lt;2009),VLOOKUP(K102,Minimas!$H$15:J$29,3),IF(AND(H102&gt;2008,H102&lt;2011),VLOOKUP(K102,Minimas!$H$15:$J$29,2),"ERREUR"))))</f>
        <v xml:space="preserve"> </v>
      </c>
      <c r="W102" s="63" t="str">
        <f t="shared" si="13"/>
        <v/>
      </c>
      <c r="X102" s="56"/>
      <c r="Y102" s="56"/>
      <c r="Z102" s="5" t="str">
        <f t="shared" si="14"/>
        <v xml:space="preserve"> </v>
      </c>
      <c r="AA102" s="5" t="str">
        <f t="shared" si="15"/>
        <v xml:space="preserve"> </v>
      </c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  <c r="BO102" s="44"/>
      <c r="BP102" s="44"/>
      <c r="BQ102" s="44"/>
      <c r="BR102" s="44"/>
      <c r="BS102" s="44"/>
      <c r="BT102" s="44"/>
      <c r="BU102" s="44"/>
      <c r="BV102" s="44"/>
      <c r="BW102" s="44"/>
      <c r="BX102" s="44"/>
      <c r="BY102" s="44"/>
      <c r="BZ102" s="44"/>
      <c r="CA102" s="44"/>
      <c r="CB102" s="44"/>
      <c r="CC102" s="44"/>
      <c r="CD102" s="44"/>
      <c r="CE102" s="44"/>
      <c r="CF102" s="44"/>
      <c r="CG102" s="44"/>
      <c r="CH102" s="44"/>
      <c r="CI102" s="44"/>
      <c r="CJ102" s="44"/>
      <c r="CK102" s="44"/>
      <c r="CL102" s="44"/>
      <c r="CM102" s="44"/>
      <c r="CN102" s="44"/>
      <c r="CO102" s="44"/>
      <c r="CP102" s="44"/>
      <c r="CQ102" s="44"/>
      <c r="CR102" s="44"/>
      <c r="CS102" s="44"/>
      <c r="CT102" s="44"/>
      <c r="CU102" s="44"/>
      <c r="CV102" s="44"/>
      <c r="CW102" s="44"/>
      <c r="CX102" s="44"/>
      <c r="CY102" s="44"/>
      <c r="CZ102" s="44"/>
      <c r="DA102" s="44"/>
      <c r="DB102" s="44"/>
      <c r="DC102" s="44"/>
    </row>
    <row r="103" spans="2:107" s="5" customFormat="1" ht="30" customHeight="1">
      <c r="B103" s="133"/>
      <c r="C103" s="57"/>
      <c r="D103" s="122"/>
      <c r="E103" s="135"/>
      <c r="F103" s="137" t="s">
        <v>31</v>
      </c>
      <c r="G103" s="58" t="s">
        <v>31</v>
      </c>
      <c r="H103" s="138"/>
      <c r="I103" s="120" t="s">
        <v>31</v>
      </c>
      <c r="J103" s="139" t="s">
        <v>31</v>
      </c>
      <c r="K103" s="59"/>
      <c r="L103" s="60"/>
      <c r="M103" s="61"/>
      <c r="N103" s="61"/>
      <c r="O103" s="74" t="str">
        <f t="shared" si="0"/>
        <v xml:space="preserve"> </v>
      </c>
      <c r="P103" s="60"/>
      <c r="Q103" s="61"/>
      <c r="R103" s="61"/>
      <c r="S103" s="74" t="str">
        <f t="shared" si="11"/>
        <v xml:space="preserve"> </v>
      </c>
      <c r="T103" s="75" t="str">
        <f t="shared" si="12"/>
        <v/>
      </c>
      <c r="U103" s="130" t="s">
        <v>132</v>
      </c>
      <c r="V103" s="62" t="str">
        <f>IF(H103=0," ",IF(E103="H",IF(AND(H103&gt;2005,H103&lt;2009),VLOOKUP(K103,Minimas!$A$15:$C$29,3),IF(AND(H103&gt;2008,H103&lt;2011),VLOOKUP(K103,Minimas!$A$15:$C$29,2),"ERREUR")),IF(AND(H103&gt;2005,H103&lt;2009),VLOOKUP(K103,Minimas!$H$15:J$29,3),IF(AND(H103&gt;2008,H103&lt;2011),VLOOKUP(K103,Minimas!$H$15:$J$29,2),"ERREUR"))))</f>
        <v xml:space="preserve"> </v>
      </c>
      <c r="W103" s="63" t="str">
        <f t="shared" si="13"/>
        <v/>
      </c>
      <c r="X103" s="56"/>
      <c r="Y103" s="56"/>
      <c r="Z103" s="5" t="str">
        <f t="shared" si="14"/>
        <v xml:space="preserve"> </v>
      </c>
      <c r="AA103" s="5" t="str">
        <f t="shared" si="15"/>
        <v xml:space="preserve"> </v>
      </c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4"/>
      <c r="BM103" s="44"/>
      <c r="BN103" s="44"/>
      <c r="BO103" s="44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4"/>
      <c r="CA103" s="44"/>
      <c r="CB103" s="44"/>
      <c r="CC103" s="44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  <c r="CN103" s="44"/>
      <c r="CO103" s="44"/>
      <c r="CP103" s="44"/>
      <c r="CQ103" s="44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  <c r="DB103" s="44"/>
      <c r="DC103" s="44"/>
    </row>
    <row r="104" spans="2:107" s="5" customFormat="1" ht="30" customHeight="1">
      <c r="B104" s="133"/>
      <c r="C104" s="57"/>
      <c r="D104" s="122"/>
      <c r="E104" s="135"/>
      <c r="F104" s="137" t="s">
        <v>31</v>
      </c>
      <c r="G104" s="58" t="s">
        <v>31</v>
      </c>
      <c r="H104" s="138"/>
      <c r="I104" s="120" t="s">
        <v>31</v>
      </c>
      <c r="J104" s="139" t="s">
        <v>31</v>
      </c>
      <c r="K104" s="59"/>
      <c r="L104" s="60"/>
      <c r="M104" s="61"/>
      <c r="N104" s="61"/>
      <c r="O104" s="74" t="str">
        <f t="shared" si="0"/>
        <v xml:space="preserve"> </v>
      </c>
      <c r="P104" s="60"/>
      <c r="Q104" s="61"/>
      <c r="R104" s="61"/>
      <c r="S104" s="74" t="str">
        <f t="shared" si="11"/>
        <v xml:space="preserve"> </v>
      </c>
      <c r="T104" s="75" t="str">
        <f t="shared" si="12"/>
        <v/>
      </c>
      <c r="U104" s="130" t="s">
        <v>132</v>
      </c>
      <c r="V104" s="62" t="str">
        <f>IF(H104=0," ",IF(E104="H",IF(AND(H104&gt;2005,H104&lt;2009),VLOOKUP(K104,Minimas!$A$15:$C$29,3),IF(AND(H104&gt;2008,H104&lt;2011),VLOOKUP(K104,Minimas!$A$15:$C$29,2),"ERREUR")),IF(AND(H104&gt;2005,H104&lt;2009),VLOOKUP(K104,Minimas!$H$15:J$29,3),IF(AND(H104&gt;2008,H104&lt;2011),VLOOKUP(K104,Minimas!$H$15:$J$29,2),"ERREUR"))))</f>
        <v xml:space="preserve"> </v>
      </c>
      <c r="W104" s="63" t="str">
        <f t="shared" si="13"/>
        <v/>
      </c>
      <c r="X104" s="56"/>
      <c r="Y104" s="56"/>
      <c r="Z104" s="5" t="str">
        <f t="shared" si="14"/>
        <v xml:space="preserve"> </v>
      </c>
      <c r="AA104" s="5" t="str">
        <f t="shared" si="15"/>
        <v xml:space="preserve"> </v>
      </c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44"/>
      <c r="BN104" s="44"/>
      <c r="BO104" s="44"/>
      <c r="BP104" s="44"/>
      <c r="BQ104" s="44"/>
      <c r="BR104" s="44"/>
      <c r="BS104" s="44"/>
      <c r="BT104" s="44"/>
      <c r="BU104" s="44"/>
      <c r="BV104" s="44"/>
      <c r="BW104" s="44"/>
      <c r="BX104" s="44"/>
      <c r="BY104" s="44"/>
      <c r="BZ104" s="44"/>
      <c r="CA104" s="44"/>
      <c r="CB104" s="44"/>
      <c r="CC104" s="44"/>
      <c r="CD104" s="44"/>
      <c r="CE104" s="44"/>
      <c r="CF104" s="44"/>
      <c r="CG104" s="44"/>
      <c r="CH104" s="44"/>
      <c r="CI104" s="44"/>
      <c r="CJ104" s="44"/>
      <c r="CK104" s="44"/>
      <c r="CL104" s="44"/>
      <c r="CM104" s="44"/>
      <c r="CN104" s="44"/>
      <c r="CO104" s="44"/>
      <c r="CP104" s="44"/>
      <c r="CQ104" s="44"/>
      <c r="CR104" s="44"/>
      <c r="CS104" s="44"/>
      <c r="CT104" s="44"/>
      <c r="CU104" s="44"/>
      <c r="CV104" s="44"/>
      <c r="CW104" s="44"/>
      <c r="CX104" s="44"/>
      <c r="CY104" s="44"/>
      <c r="CZ104" s="44"/>
      <c r="DA104" s="44"/>
      <c r="DB104" s="44"/>
      <c r="DC104" s="44"/>
    </row>
    <row r="105" spans="2:107" s="5" customFormat="1" ht="30" customHeight="1">
      <c r="B105" s="133"/>
      <c r="C105" s="57"/>
      <c r="D105" s="122"/>
      <c r="E105" s="135"/>
      <c r="F105" s="137" t="s">
        <v>31</v>
      </c>
      <c r="G105" s="58" t="s">
        <v>31</v>
      </c>
      <c r="H105" s="138"/>
      <c r="I105" s="120" t="s">
        <v>31</v>
      </c>
      <c r="J105" s="139" t="s">
        <v>31</v>
      </c>
      <c r="K105" s="59"/>
      <c r="L105" s="60"/>
      <c r="M105" s="61"/>
      <c r="N105" s="61"/>
      <c r="O105" s="74" t="str">
        <f t="shared" si="0"/>
        <v xml:space="preserve"> </v>
      </c>
      <c r="P105" s="60"/>
      <c r="Q105" s="61"/>
      <c r="R105" s="61"/>
      <c r="S105" s="74" t="str">
        <f t="shared" si="11"/>
        <v xml:space="preserve"> </v>
      </c>
      <c r="T105" s="75" t="str">
        <f t="shared" si="12"/>
        <v/>
      </c>
      <c r="U105" s="130" t="s">
        <v>132</v>
      </c>
      <c r="V105" s="62" t="str">
        <f>IF(H105=0," ",IF(E105="H",IF(AND(H105&gt;2005,H105&lt;2009),VLOOKUP(K105,Minimas!$A$15:$C$29,3),IF(AND(H105&gt;2008,H105&lt;2011),VLOOKUP(K105,Minimas!$A$15:$C$29,2),"ERREUR")),IF(AND(H105&gt;2005,H105&lt;2009),VLOOKUP(K105,Minimas!$H$15:J$29,3),IF(AND(H105&gt;2008,H105&lt;2011),VLOOKUP(K105,Minimas!$H$15:$J$29,2),"ERREUR"))))</f>
        <v xml:space="preserve"> </v>
      </c>
      <c r="W105" s="63" t="str">
        <f t="shared" si="13"/>
        <v/>
      </c>
      <c r="X105" s="56"/>
      <c r="Y105" s="56"/>
      <c r="Z105" s="5" t="str">
        <f t="shared" si="14"/>
        <v xml:space="preserve"> </v>
      </c>
      <c r="AA105" s="5" t="str">
        <f t="shared" si="15"/>
        <v xml:space="preserve"> </v>
      </c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4"/>
      <c r="BQ105" s="44"/>
      <c r="BR105" s="44"/>
      <c r="BS105" s="44"/>
      <c r="BT105" s="44"/>
      <c r="BU105" s="44"/>
      <c r="BV105" s="44"/>
      <c r="BW105" s="44"/>
      <c r="BX105" s="44"/>
      <c r="BY105" s="44"/>
      <c r="BZ105" s="44"/>
      <c r="CA105" s="44"/>
      <c r="CB105" s="44"/>
      <c r="CC105" s="44"/>
      <c r="CD105" s="44"/>
      <c r="CE105" s="44"/>
      <c r="CF105" s="44"/>
      <c r="CG105" s="44"/>
      <c r="CH105" s="44"/>
      <c r="CI105" s="44"/>
      <c r="CJ105" s="44"/>
      <c r="CK105" s="44"/>
      <c r="CL105" s="44"/>
      <c r="CM105" s="44"/>
      <c r="CN105" s="44"/>
      <c r="CO105" s="44"/>
      <c r="CP105" s="44"/>
      <c r="CQ105" s="44"/>
      <c r="CR105" s="44"/>
      <c r="CS105" s="44"/>
      <c r="CT105" s="44"/>
      <c r="CU105" s="44"/>
      <c r="CV105" s="44"/>
      <c r="CW105" s="44"/>
      <c r="CX105" s="44"/>
      <c r="CY105" s="44"/>
      <c r="CZ105" s="44"/>
      <c r="DA105" s="44"/>
      <c r="DB105" s="44"/>
      <c r="DC105" s="44"/>
    </row>
    <row r="106" spans="2:107" s="5" customFormat="1" ht="30" customHeight="1">
      <c r="B106" s="133"/>
      <c r="C106" s="57"/>
      <c r="D106" s="122"/>
      <c r="E106" s="135"/>
      <c r="F106" s="137" t="s">
        <v>31</v>
      </c>
      <c r="G106" s="58" t="s">
        <v>31</v>
      </c>
      <c r="H106" s="138"/>
      <c r="I106" s="120" t="s">
        <v>31</v>
      </c>
      <c r="J106" s="139" t="s">
        <v>31</v>
      </c>
      <c r="K106" s="59"/>
      <c r="L106" s="60"/>
      <c r="M106" s="61"/>
      <c r="N106" s="61"/>
      <c r="O106" s="74" t="str">
        <f t="shared" si="0"/>
        <v xml:space="preserve"> </v>
      </c>
      <c r="P106" s="60"/>
      <c r="Q106" s="61"/>
      <c r="R106" s="61"/>
      <c r="S106" s="74" t="str">
        <f t="shared" si="11"/>
        <v xml:space="preserve"> </v>
      </c>
      <c r="T106" s="75" t="str">
        <f t="shared" si="12"/>
        <v/>
      </c>
      <c r="U106" s="130" t="s">
        <v>132</v>
      </c>
      <c r="V106" s="62" t="str">
        <f>IF(H106=0," ",IF(E106="H",IF(AND(H106&gt;2005,H106&lt;2009),VLOOKUP(K106,Minimas!$A$15:$C$29,3),IF(AND(H106&gt;2008,H106&lt;2011),VLOOKUP(K106,Minimas!$A$15:$C$29,2),"ERREUR")),IF(AND(H106&gt;2005,H106&lt;2009),VLOOKUP(K106,Minimas!$H$15:J$29,3),IF(AND(H106&gt;2008,H106&lt;2011),VLOOKUP(K106,Minimas!$H$15:$J$29,2),"ERREUR"))))</f>
        <v xml:space="preserve"> </v>
      </c>
      <c r="W106" s="63" t="str">
        <f t="shared" si="13"/>
        <v/>
      </c>
      <c r="X106" s="56"/>
      <c r="Y106" s="56"/>
      <c r="Z106" s="5" t="str">
        <f t="shared" si="14"/>
        <v xml:space="preserve"> </v>
      </c>
      <c r="AA106" s="5" t="str">
        <f t="shared" si="15"/>
        <v xml:space="preserve"> </v>
      </c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  <c r="BQ106" s="44"/>
      <c r="BR106" s="44"/>
      <c r="BS106" s="44"/>
      <c r="BT106" s="44"/>
      <c r="BU106" s="44"/>
      <c r="BV106" s="44"/>
      <c r="BW106" s="44"/>
      <c r="BX106" s="44"/>
      <c r="BY106" s="44"/>
      <c r="BZ106" s="44"/>
      <c r="CA106" s="44"/>
      <c r="CB106" s="44"/>
      <c r="CC106" s="44"/>
      <c r="CD106" s="44"/>
      <c r="CE106" s="44"/>
      <c r="CF106" s="44"/>
      <c r="CG106" s="44"/>
      <c r="CH106" s="44"/>
      <c r="CI106" s="44"/>
      <c r="CJ106" s="44"/>
      <c r="CK106" s="44"/>
      <c r="CL106" s="44"/>
      <c r="CM106" s="44"/>
      <c r="CN106" s="44"/>
      <c r="CO106" s="44"/>
      <c r="CP106" s="44"/>
      <c r="CQ106" s="44"/>
      <c r="CR106" s="44"/>
      <c r="CS106" s="44"/>
      <c r="CT106" s="44"/>
      <c r="CU106" s="44"/>
      <c r="CV106" s="44"/>
      <c r="CW106" s="44"/>
      <c r="CX106" s="44"/>
      <c r="CY106" s="44"/>
      <c r="CZ106" s="44"/>
      <c r="DA106" s="44"/>
      <c r="DB106" s="44"/>
      <c r="DC106" s="44"/>
    </row>
    <row r="107" spans="2:107" s="5" customFormat="1" ht="30" customHeight="1">
      <c r="B107" s="133"/>
      <c r="C107" s="57"/>
      <c r="D107" s="122"/>
      <c r="E107" s="135"/>
      <c r="F107" s="137" t="s">
        <v>31</v>
      </c>
      <c r="G107" s="58" t="s">
        <v>31</v>
      </c>
      <c r="H107" s="138"/>
      <c r="I107" s="120" t="s">
        <v>31</v>
      </c>
      <c r="J107" s="139" t="s">
        <v>31</v>
      </c>
      <c r="K107" s="59"/>
      <c r="L107" s="60"/>
      <c r="M107" s="61"/>
      <c r="N107" s="61"/>
      <c r="O107" s="74" t="str">
        <f t="shared" si="0"/>
        <v xml:space="preserve"> </v>
      </c>
      <c r="P107" s="60"/>
      <c r="Q107" s="61"/>
      <c r="R107" s="61"/>
      <c r="S107" s="74" t="str">
        <f t="shared" si="11"/>
        <v xml:space="preserve"> </v>
      </c>
      <c r="T107" s="75" t="str">
        <f t="shared" si="12"/>
        <v/>
      </c>
      <c r="U107" s="130" t="s">
        <v>132</v>
      </c>
      <c r="V107" s="62" t="str">
        <f>IF(H107=0," ",IF(E107="H",IF(AND(H107&gt;2005,H107&lt;2009),VLOOKUP(K107,Minimas!$A$15:$C$29,3),IF(AND(H107&gt;2008,H107&lt;2011),VLOOKUP(K107,Minimas!$A$15:$C$29,2),"ERREUR")),IF(AND(H107&gt;2005,H107&lt;2009),VLOOKUP(K107,Minimas!$H$15:J$29,3),IF(AND(H107&gt;2008,H107&lt;2011),VLOOKUP(K107,Minimas!$H$15:$J$29,2),"ERREUR"))))</f>
        <v xml:space="preserve"> </v>
      </c>
      <c r="W107" s="63" t="str">
        <f t="shared" si="13"/>
        <v/>
      </c>
      <c r="X107" s="56"/>
      <c r="Y107" s="56"/>
      <c r="Z107" s="5" t="str">
        <f t="shared" si="14"/>
        <v xml:space="preserve"> </v>
      </c>
      <c r="AA107" s="5" t="str">
        <f t="shared" si="15"/>
        <v xml:space="preserve"> </v>
      </c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4"/>
      <c r="BV107" s="44"/>
      <c r="BW107" s="44"/>
      <c r="BX107" s="44"/>
      <c r="BY107" s="44"/>
      <c r="BZ107" s="44"/>
      <c r="CA107" s="44"/>
      <c r="CB107" s="44"/>
      <c r="CC107" s="44"/>
      <c r="CD107" s="44"/>
      <c r="CE107" s="44"/>
      <c r="CF107" s="44"/>
      <c r="CG107" s="44"/>
      <c r="CH107" s="44"/>
      <c r="CI107" s="44"/>
      <c r="CJ107" s="44"/>
      <c r="CK107" s="44"/>
      <c r="CL107" s="44"/>
      <c r="CM107" s="44"/>
      <c r="CN107" s="44"/>
      <c r="CO107" s="44"/>
      <c r="CP107" s="44"/>
      <c r="CQ107" s="44"/>
      <c r="CR107" s="44"/>
      <c r="CS107" s="44"/>
      <c r="CT107" s="44"/>
      <c r="CU107" s="44"/>
      <c r="CV107" s="44"/>
      <c r="CW107" s="44"/>
      <c r="CX107" s="44"/>
      <c r="CY107" s="44"/>
      <c r="CZ107" s="44"/>
      <c r="DA107" s="44"/>
      <c r="DB107" s="44"/>
      <c r="DC107" s="44"/>
    </row>
    <row r="108" spans="2:107" s="5" customFormat="1" ht="30" customHeight="1">
      <c r="B108" s="133"/>
      <c r="C108" s="57"/>
      <c r="D108" s="122"/>
      <c r="E108" s="135"/>
      <c r="F108" s="137" t="s">
        <v>31</v>
      </c>
      <c r="G108" s="58" t="s">
        <v>31</v>
      </c>
      <c r="H108" s="138"/>
      <c r="I108" s="120" t="s">
        <v>31</v>
      </c>
      <c r="J108" s="139" t="s">
        <v>31</v>
      </c>
      <c r="K108" s="59"/>
      <c r="L108" s="60"/>
      <c r="M108" s="61"/>
      <c r="N108" s="61"/>
      <c r="O108" s="74" t="str">
        <f t="shared" si="0"/>
        <v xml:space="preserve"> </v>
      </c>
      <c r="P108" s="60"/>
      <c r="Q108" s="61"/>
      <c r="R108" s="61"/>
      <c r="S108" s="74" t="str">
        <f t="shared" si="11"/>
        <v xml:space="preserve"> </v>
      </c>
      <c r="T108" s="75" t="str">
        <f t="shared" si="12"/>
        <v/>
      </c>
      <c r="U108" s="130" t="s">
        <v>132</v>
      </c>
      <c r="V108" s="62" t="str">
        <f>IF(H108=0," ",IF(E108="H",IF(AND(H108&gt;2005,H108&lt;2009),VLOOKUP(K108,Minimas!$A$15:$C$29,3),IF(AND(H108&gt;2008,H108&lt;2011),VLOOKUP(K108,Minimas!$A$15:$C$29,2),"ERREUR")),IF(AND(H108&gt;2005,H108&lt;2009),VLOOKUP(K108,Minimas!$H$15:J$29,3),IF(AND(H108&gt;2008,H108&lt;2011),VLOOKUP(K108,Minimas!$H$15:$J$29,2),"ERREUR"))))</f>
        <v xml:space="preserve"> </v>
      </c>
      <c r="W108" s="63" t="str">
        <f t="shared" si="13"/>
        <v/>
      </c>
      <c r="X108" s="56"/>
      <c r="Y108" s="56"/>
      <c r="Z108" s="5" t="str">
        <f t="shared" si="14"/>
        <v xml:space="preserve"> </v>
      </c>
      <c r="AA108" s="5" t="str">
        <f t="shared" si="15"/>
        <v xml:space="preserve"> </v>
      </c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4"/>
      <c r="BM108" s="44"/>
      <c r="BN108" s="44"/>
      <c r="BO108" s="44"/>
      <c r="BP108" s="44"/>
      <c r="BQ108" s="44"/>
      <c r="BR108" s="44"/>
      <c r="BS108" s="44"/>
      <c r="BT108" s="44"/>
      <c r="BU108" s="44"/>
      <c r="BV108" s="44"/>
      <c r="BW108" s="44"/>
      <c r="BX108" s="44"/>
      <c r="BY108" s="44"/>
      <c r="BZ108" s="44"/>
      <c r="CA108" s="44"/>
      <c r="CB108" s="44"/>
      <c r="CC108" s="44"/>
      <c r="CD108" s="44"/>
      <c r="CE108" s="44"/>
      <c r="CF108" s="44"/>
      <c r="CG108" s="44"/>
      <c r="CH108" s="44"/>
      <c r="CI108" s="44"/>
      <c r="CJ108" s="44"/>
      <c r="CK108" s="44"/>
      <c r="CL108" s="44"/>
      <c r="CM108" s="44"/>
      <c r="CN108" s="44"/>
      <c r="CO108" s="44"/>
      <c r="CP108" s="44"/>
      <c r="CQ108" s="44"/>
      <c r="CR108" s="44"/>
      <c r="CS108" s="44"/>
      <c r="CT108" s="44"/>
      <c r="CU108" s="44"/>
      <c r="CV108" s="44"/>
      <c r="CW108" s="44"/>
      <c r="CX108" s="44"/>
      <c r="CY108" s="44"/>
      <c r="CZ108" s="44"/>
      <c r="DA108" s="44"/>
      <c r="DB108" s="44"/>
      <c r="DC108" s="44"/>
    </row>
    <row r="109" spans="2:107" s="5" customFormat="1" ht="30" customHeight="1">
      <c r="B109" s="133"/>
      <c r="C109" s="57"/>
      <c r="D109" s="122"/>
      <c r="E109" s="135"/>
      <c r="F109" s="137" t="s">
        <v>31</v>
      </c>
      <c r="G109" s="58" t="s">
        <v>31</v>
      </c>
      <c r="H109" s="138"/>
      <c r="I109" s="120" t="s">
        <v>31</v>
      </c>
      <c r="J109" s="139" t="s">
        <v>31</v>
      </c>
      <c r="K109" s="59"/>
      <c r="L109" s="60"/>
      <c r="M109" s="61"/>
      <c r="N109" s="61"/>
      <c r="O109" s="74" t="str">
        <f t="shared" si="0"/>
        <v xml:space="preserve"> </v>
      </c>
      <c r="P109" s="60"/>
      <c r="Q109" s="61"/>
      <c r="R109" s="61"/>
      <c r="S109" s="74" t="str">
        <f t="shared" si="11"/>
        <v xml:space="preserve"> </v>
      </c>
      <c r="T109" s="75" t="str">
        <f t="shared" si="12"/>
        <v/>
      </c>
      <c r="U109" s="130" t="s">
        <v>132</v>
      </c>
      <c r="V109" s="62" t="str">
        <f>IF(H109=0," ",IF(E109="H",IF(AND(H109&gt;2005,H109&lt;2009),VLOOKUP(K109,Minimas!$A$15:$C$29,3),IF(AND(H109&gt;2008,H109&lt;2011),VLOOKUP(K109,Minimas!$A$15:$C$29,2),"ERREUR")),IF(AND(H109&gt;2005,H109&lt;2009),VLOOKUP(K109,Minimas!$H$15:J$29,3),IF(AND(H109&gt;2008,H109&lt;2011),VLOOKUP(K109,Minimas!$H$15:$J$29,2),"ERREUR"))))</f>
        <v xml:space="preserve"> </v>
      </c>
      <c r="W109" s="63" t="str">
        <f t="shared" si="13"/>
        <v/>
      </c>
      <c r="X109" s="56"/>
      <c r="Y109" s="56"/>
      <c r="Z109" s="5" t="str">
        <f t="shared" si="14"/>
        <v xml:space="preserve"> </v>
      </c>
      <c r="AA109" s="5" t="str">
        <f t="shared" si="15"/>
        <v xml:space="preserve"> </v>
      </c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4"/>
      <c r="CA109" s="44"/>
      <c r="CB109" s="44"/>
      <c r="CC109" s="44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4"/>
      <c r="CO109" s="44"/>
      <c r="CP109" s="44"/>
      <c r="CQ109" s="44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4"/>
      <c r="DC109" s="44"/>
    </row>
    <row r="110" spans="2:107" s="5" customFormat="1" ht="30" customHeight="1">
      <c r="B110" s="133"/>
      <c r="C110" s="57"/>
      <c r="D110" s="122"/>
      <c r="E110" s="135"/>
      <c r="F110" s="137" t="s">
        <v>31</v>
      </c>
      <c r="G110" s="58" t="s">
        <v>31</v>
      </c>
      <c r="H110" s="138"/>
      <c r="I110" s="120"/>
      <c r="J110" s="139"/>
      <c r="K110" s="59"/>
      <c r="L110" s="60"/>
      <c r="M110" s="61"/>
      <c r="N110" s="61"/>
      <c r="O110" s="74" t="str">
        <f t="shared" si="0"/>
        <v xml:space="preserve"> </v>
      </c>
      <c r="P110" s="60"/>
      <c r="Q110" s="61"/>
      <c r="R110" s="61"/>
      <c r="S110" s="74" t="str">
        <f t="shared" si="11"/>
        <v xml:space="preserve"> </v>
      </c>
      <c r="T110" s="75" t="str">
        <f t="shared" si="12"/>
        <v/>
      </c>
      <c r="U110" s="130" t="s">
        <v>132</v>
      </c>
      <c r="V110" s="62" t="str">
        <f>IF(H110=0," ",IF(E110="H",IF(AND(H110&gt;2005,H110&lt;2009),VLOOKUP(K110,Minimas!$A$15:$C$29,3),IF(AND(H110&gt;2008,H110&lt;2011),VLOOKUP(K110,Minimas!$A$15:$C$29,2),"ERREUR")),IF(AND(H110&gt;2005,H110&lt;2009),VLOOKUP(K110,Minimas!$H$15:J$29,3),IF(AND(H110&gt;2008,H110&lt;2011),VLOOKUP(K110,Minimas!$H$15:$J$29,2),"ERREUR"))))</f>
        <v xml:space="preserve"> </v>
      </c>
      <c r="W110" s="63" t="str">
        <f t="shared" si="13"/>
        <v/>
      </c>
      <c r="X110" s="56"/>
      <c r="Y110" s="56"/>
      <c r="Z110" s="5" t="str">
        <f t="shared" si="14"/>
        <v xml:space="preserve"> </v>
      </c>
      <c r="AA110" s="5" t="str">
        <f t="shared" si="15"/>
        <v xml:space="preserve"> </v>
      </c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4"/>
      <c r="BM110" s="44"/>
      <c r="BN110" s="44"/>
      <c r="BO110" s="44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4"/>
      <c r="CA110" s="44"/>
      <c r="CB110" s="44"/>
      <c r="CC110" s="44"/>
      <c r="CD110" s="44"/>
      <c r="CE110" s="44"/>
      <c r="CF110" s="44"/>
      <c r="CG110" s="44"/>
      <c r="CH110" s="44"/>
      <c r="CI110" s="44"/>
      <c r="CJ110" s="44"/>
      <c r="CK110" s="44"/>
      <c r="CL110" s="44"/>
      <c r="CM110" s="44"/>
      <c r="CN110" s="44"/>
      <c r="CO110" s="44"/>
      <c r="CP110" s="44"/>
      <c r="CQ110" s="44"/>
      <c r="CR110" s="44"/>
      <c r="CS110" s="44"/>
      <c r="CT110" s="44"/>
      <c r="CU110" s="44"/>
      <c r="CV110" s="44"/>
      <c r="CW110" s="44"/>
      <c r="CX110" s="44"/>
      <c r="CY110" s="44"/>
      <c r="CZ110" s="44"/>
      <c r="DA110" s="44"/>
      <c r="DB110" s="44"/>
      <c r="DC110" s="44"/>
    </row>
    <row r="111" spans="2:107" s="5" customFormat="1" ht="30" customHeight="1">
      <c r="B111" s="133"/>
      <c r="C111" s="57"/>
      <c r="D111" s="122"/>
      <c r="E111" s="135"/>
      <c r="F111" s="137" t="s">
        <v>31</v>
      </c>
      <c r="G111" s="58" t="s">
        <v>31</v>
      </c>
      <c r="H111" s="138"/>
      <c r="I111" s="120"/>
      <c r="J111" s="139"/>
      <c r="K111" s="59"/>
      <c r="L111" s="60"/>
      <c r="M111" s="61"/>
      <c r="N111" s="61"/>
      <c r="O111" s="74" t="str">
        <f t="shared" si="0"/>
        <v xml:space="preserve"> </v>
      </c>
      <c r="P111" s="60"/>
      <c r="Q111" s="61"/>
      <c r="R111" s="61"/>
      <c r="S111" s="74" t="str">
        <f t="shared" si="11"/>
        <v xml:space="preserve"> </v>
      </c>
      <c r="T111" s="75" t="str">
        <f t="shared" si="12"/>
        <v/>
      </c>
      <c r="U111" s="130" t="s">
        <v>132</v>
      </c>
      <c r="V111" s="62" t="str">
        <f>IF(H111=0," ",IF(E111="H",IF(AND(H111&gt;2005,H111&lt;2009),VLOOKUP(K111,Minimas!$A$15:$C$29,3),IF(AND(H111&gt;2008,H111&lt;2011),VLOOKUP(K111,Minimas!$A$15:$C$29,2),"ERREUR")),IF(AND(H111&gt;2005,H111&lt;2009),VLOOKUP(K111,Minimas!$H$15:J$29,3),IF(AND(H111&gt;2008,H111&lt;2011),VLOOKUP(K111,Minimas!$H$15:$J$29,2),"ERREUR"))))</f>
        <v xml:space="preserve"> </v>
      </c>
      <c r="W111" s="63" t="str">
        <f t="shared" si="13"/>
        <v/>
      </c>
      <c r="X111" s="56"/>
      <c r="Y111" s="56"/>
      <c r="Z111" s="5" t="str">
        <f t="shared" si="14"/>
        <v xml:space="preserve"> </v>
      </c>
      <c r="AA111" s="5" t="str">
        <f t="shared" si="15"/>
        <v xml:space="preserve"> </v>
      </c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  <c r="BZ111" s="44"/>
      <c r="CA111" s="44"/>
      <c r="CB111" s="44"/>
      <c r="CC111" s="44"/>
      <c r="CD111" s="44"/>
      <c r="CE111" s="44"/>
      <c r="CF111" s="44"/>
      <c r="CG111" s="44"/>
      <c r="CH111" s="44"/>
      <c r="CI111" s="44"/>
      <c r="CJ111" s="44"/>
      <c r="CK111" s="44"/>
      <c r="CL111" s="44"/>
      <c r="CM111" s="44"/>
      <c r="CN111" s="44"/>
      <c r="CO111" s="44"/>
      <c r="CP111" s="44"/>
      <c r="CQ111" s="44"/>
      <c r="CR111" s="44"/>
      <c r="CS111" s="44"/>
      <c r="CT111" s="44"/>
      <c r="CU111" s="44"/>
      <c r="CV111" s="44"/>
      <c r="CW111" s="44"/>
      <c r="CX111" s="44"/>
      <c r="CY111" s="44"/>
      <c r="CZ111" s="44"/>
      <c r="DA111" s="44"/>
      <c r="DB111" s="44"/>
      <c r="DC111" s="44"/>
    </row>
    <row r="112" spans="2:107" s="5" customFormat="1" ht="30" customHeight="1">
      <c r="B112" s="133"/>
      <c r="C112" s="57"/>
      <c r="D112" s="122"/>
      <c r="E112" s="135"/>
      <c r="F112" s="137" t="s">
        <v>31</v>
      </c>
      <c r="G112" s="58" t="s">
        <v>31</v>
      </c>
      <c r="H112" s="138"/>
      <c r="I112" s="120" t="s">
        <v>31</v>
      </c>
      <c r="J112" s="139" t="s">
        <v>31</v>
      </c>
      <c r="K112" s="59"/>
      <c r="L112" s="60"/>
      <c r="M112" s="61"/>
      <c r="N112" s="61"/>
      <c r="O112" s="74" t="str">
        <f t="shared" si="0"/>
        <v xml:space="preserve"> </v>
      </c>
      <c r="P112" s="60"/>
      <c r="Q112" s="61"/>
      <c r="R112" s="61"/>
      <c r="S112" s="74" t="str">
        <f t="shared" si="11"/>
        <v xml:space="preserve"> </v>
      </c>
      <c r="T112" s="75" t="str">
        <f t="shared" si="12"/>
        <v/>
      </c>
      <c r="U112" s="130" t="s">
        <v>132</v>
      </c>
      <c r="V112" s="62" t="str">
        <f>IF(H112=0," ",IF(E112="H",IF(AND(H112&gt;2005,H112&lt;2009),VLOOKUP(K112,Minimas!$A$15:$C$29,3),IF(AND(H112&gt;2008,H112&lt;2011),VLOOKUP(K112,Minimas!$A$15:$C$29,2),"ERREUR")),IF(AND(H112&gt;2005,H112&lt;2009),VLOOKUP(K112,Minimas!$H$15:J$29,3),IF(AND(H112&gt;2008,H112&lt;2011),VLOOKUP(K112,Minimas!$H$15:$J$29,2),"ERREUR"))))</f>
        <v xml:space="preserve"> </v>
      </c>
      <c r="W112" s="63" t="str">
        <f t="shared" si="13"/>
        <v/>
      </c>
      <c r="X112" s="56"/>
      <c r="Y112" s="56"/>
      <c r="Z112" s="5" t="str">
        <f t="shared" si="14"/>
        <v xml:space="preserve"> </v>
      </c>
      <c r="AA112" s="5" t="str">
        <f t="shared" si="15"/>
        <v xml:space="preserve"> </v>
      </c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  <c r="BN112" s="44"/>
      <c r="BO112" s="44"/>
      <c r="BP112" s="44"/>
      <c r="BQ112" s="44"/>
      <c r="BR112" s="44"/>
      <c r="BS112" s="44"/>
      <c r="BT112" s="44"/>
      <c r="BU112" s="44"/>
      <c r="BV112" s="44"/>
      <c r="BW112" s="44"/>
      <c r="BX112" s="44"/>
      <c r="BY112" s="44"/>
      <c r="BZ112" s="44"/>
      <c r="CA112" s="44"/>
      <c r="CB112" s="44"/>
      <c r="CC112" s="44"/>
      <c r="CD112" s="44"/>
      <c r="CE112" s="44"/>
      <c r="CF112" s="44"/>
      <c r="CG112" s="44"/>
      <c r="CH112" s="44"/>
      <c r="CI112" s="44"/>
      <c r="CJ112" s="44"/>
      <c r="CK112" s="44"/>
      <c r="CL112" s="44"/>
      <c r="CM112" s="44"/>
      <c r="CN112" s="44"/>
      <c r="CO112" s="44"/>
      <c r="CP112" s="44"/>
      <c r="CQ112" s="44"/>
      <c r="CR112" s="44"/>
      <c r="CS112" s="44"/>
      <c r="CT112" s="44"/>
      <c r="CU112" s="44"/>
      <c r="CV112" s="44"/>
      <c r="CW112" s="44"/>
      <c r="CX112" s="44"/>
      <c r="CY112" s="44"/>
      <c r="CZ112" s="44"/>
      <c r="DA112" s="44"/>
      <c r="DB112" s="44"/>
      <c r="DC112" s="44"/>
    </row>
    <row r="113" spans="2:107" s="5" customFormat="1" ht="30" customHeight="1">
      <c r="B113" s="133"/>
      <c r="C113" s="57"/>
      <c r="D113" s="122"/>
      <c r="E113" s="135"/>
      <c r="F113" s="137" t="s">
        <v>31</v>
      </c>
      <c r="G113" s="58" t="s">
        <v>31</v>
      </c>
      <c r="H113" s="138"/>
      <c r="I113" s="120" t="s">
        <v>31</v>
      </c>
      <c r="J113" s="139" t="s">
        <v>31</v>
      </c>
      <c r="K113" s="59"/>
      <c r="L113" s="60"/>
      <c r="M113" s="61"/>
      <c r="N113" s="61"/>
      <c r="O113" s="74" t="str">
        <f t="shared" si="0"/>
        <v xml:space="preserve"> </v>
      </c>
      <c r="P113" s="60"/>
      <c r="Q113" s="61"/>
      <c r="R113" s="61"/>
      <c r="S113" s="74" t="str">
        <f t="shared" si="11"/>
        <v xml:space="preserve"> </v>
      </c>
      <c r="T113" s="75" t="str">
        <f t="shared" si="12"/>
        <v/>
      </c>
      <c r="U113" s="130" t="s">
        <v>132</v>
      </c>
      <c r="V113" s="62" t="str">
        <f>IF(H113=0," ",IF(E113="H",IF(AND(H113&gt;2005,H113&lt;2009),VLOOKUP(K113,Minimas!$A$15:$C$29,3),IF(AND(H113&gt;2008,H113&lt;2011),VLOOKUP(K113,Minimas!$A$15:$C$29,2),"ERREUR")),IF(AND(H113&gt;2005,H113&lt;2009),VLOOKUP(K113,Minimas!$H$15:J$29,3),IF(AND(H113&gt;2008,H113&lt;2011),VLOOKUP(K113,Minimas!$H$15:$J$29,2),"ERREUR"))))</f>
        <v xml:space="preserve"> </v>
      </c>
      <c r="W113" s="63" t="str">
        <f t="shared" si="13"/>
        <v/>
      </c>
      <c r="X113" s="56"/>
      <c r="Y113" s="56"/>
      <c r="Z113" s="5" t="str">
        <f t="shared" si="14"/>
        <v xml:space="preserve"> </v>
      </c>
      <c r="AA113" s="5" t="str">
        <f t="shared" si="15"/>
        <v xml:space="preserve"> </v>
      </c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4"/>
      <c r="BM113" s="44"/>
      <c r="BN113" s="44"/>
      <c r="BO113" s="44"/>
      <c r="BP113" s="44"/>
      <c r="BQ113" s="44"/>
      <c r="BR113" s="44"/>
      <c r="BS113" s="44"/>
      <c r="BT113" s="44"/>
      <c r="BU113" s="44"/>
      <c r="BV113" s="44"/>
      <c r="BW113" s="44"/>
      <c r="BX113" s="44"/>
      <c r="BY113" s="44"/>
      <c r="BZ113" s="44"/>
      <c r="CA113" s="44"/>
      <c r="CB113" s="44"/>
      <c r="CC113" s="44"/>
      <c r="CD113" s="44"/>
      <c r="CE113" s="44"/>
      <c r="CF113" s="44"/>
      <c r="CG113" s="44"/>
      <c r="CH113" s="44"/>
      <c r="CI113" s="44"/>
      <c r="CJ113" s="44"/>
      <c r="CK113" s="44"/>
      <c r="CL113" s="44"/>
      <c r="CM113" s="44"/>
      <c r="CN113" s="44"/>
      <c r="CO113" s="44"/>
      <c r="CP113" s="44"/>
      <c r="CQ113" s="44"/>
      <c r="CR113" s="44"/>
      <c r="CS113" s="44"/>
      <c r="CT113" s="44"/>
      <c r="CU113" s="44"/>
      <c r="CV113" s="44"/>
      <c r="CW113" s="44"/>
      <c r="CX113" s="44"/>
      <c r="CY113" s="44"/>
      <c r="CZ113" s="44"/>
      <c r="DA113" s="44"/>
      <c r="DB113" s="44"/>
      <c r="DC113" s="44"/>
    </row>
    <row r="114" spans="2:107" s="5" customFormat="1" ht="30" customHeight="1">
      <c r="B114" s="133"/>
      <c r="C114" s="57"/>
      <c r="D114" s="122"/>
      <c r="E114" s="135"/>
      <c r="F114" s="137" t="s">
        <v>31</v>
      </c>
      <c r="G114" s="58" t="s">
        <v>31</v>
      </c>
      <c r="H114" s="138"/>
      <c r="I114" s="120" t="s">
        <v>31</v>
      </c>
      <c r="J114" s="139" t="s">
        <v>31</v>
      </c>
      <c r="K114" s="59"/>
      <c r="L114" s="60"/>
      <c r="M114" s="61"/>
      <c r="N114" s="61"/>
      <c r="O114" s="74" t="str">
        <f t="shared" si="0"/>
        <v xml:space="preserve"> </v>
      </c>
      <c r="P114" s="60"/>
      <c r="Q114" s="61"/>
      <c r="R114" s="61"/>
      <c r="S114" s="74" t="str">
        <f t="shared" si="11"/>
        <v xml:space="preserve"> </v>
      </c>
      <c r="T114" s="75" t="str">
        <f t="shared" si="12"/>
        <v/>
      </c>
      <c r="U114" s="130" t="s">
        <v>132</v>
      </c>
      <c r="V114" s="62" t="str">
        <f>IF(H114=0," ",IF(E114="H",IF(AND(H114&gt;2005,H114&lt;2009),VLOOKUP(K114,Minimas!$A$15:$C$29,3),IF(AND(H114&gt;2008,H114&lt;2011),VLOOKUP(K114,Minimas!$A$15:$C$29,2),"ERREUR")),IF(AND(H114&gt;2005,H114&lt;2009),VLOOKUP(K114,Minimas!$H$15:J$29,3),IF(AND(H114&gt;2008,H114&lt;2011),VLOOKUP(K114,Minimas!$H$15:$J$29,2),"ERREUR"))))</f>
        <v xml:space="preserve"> </v>
      </c>
      <c r="W114" s="63" t="str">
        <f t="shared" si="13"/>
        <v/>
      </c>
      <c r="X114" s="56"/>
      <c r="Y114" s="56"/>
      <c r="Z114" s="5" t="str">
        <f t="shared" si="14"/>
        <v xml:space="preserve"> </v>
      </c>
      <c r="AA114" s="5" t="str">
        <f t="shared" si="15"/>
        <v xml:space="preserve"> </v>
      </c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/>
      <c r="BV114" s="44"/>
      <c r="BW114" s="44"/>
      <c r="BX114" s="44"/>
      <c r="BY114" s="44"/>
      <c r="BZ114" s="44"/>
      <c r="CA114" s="44"/>
      <c r="CB114" s="44"/>
      <c r="CC114" s="44"/>
      <c r="CD114" s="44"/>
      <c r="CE114" s="44"/>
      <c r="CF114" s="44"/>
      <c r="CG114" s="44"/>
      <c r="CH114" s="44"/>
      <c r="CI114" s="44"/>
      <c r="CJ114" s="44"/>
      <c r="CK114" s="44"/>
      <c r="CL114" s="44"/>
      <c r="CM114" s="44"/>
      <c r="CN114" s="44"/>
      <c r="CO114" s="44"/>
      <c r="CP114" s="44"/>
      <c r="CQ114" s="44"/>
      <c r="CR114" s="44"/>
      <c r="CS114" s="44"/>
      <c r="CT114" s="44"/>
      <c r="CU114" s="44"/>
      <c r="CV114" s="44"/>
      <c r="CW114" s="44"/>
      <c r="CX114" s="44"/>
      <c r="CY114" s="44"/>
      <c r="CZ114" s="44"/>
      <c r="DA114" s="44"/>
      <c r="DB114" s="44"/>
      <c r="DC114" s="44"/>
    </row>
    <row r="115" spans="2:107" s="5" customFormat="1" ht="30" customHeight="1">
      <c r="B115" s="133"/>
      <c r="C115" s="57"/>
      <c r="D115" s="122"/>
      <c r="E115" s="135"/>
      <c r="F115" s="137" t="s">
        <v>31</v>
      </c>
      <c r="G115" s="58" t="s">
        <v>31</v>
      </c>
      <c r="H115" s="138"/>
      <c r="I115" s="120" t="s">
        <v>31</v>
      </c>
      <c r="J115" s="139" t="s">
        <v>31</v>
      </c>
      <c r="K115" s="59"/>
      <c r="L115" s="60"/>
      <c r="M115" s="61"/>
      <c r="N115" s="61"/>
      <c r="O115" s="74" t="str">
        <f t="shared" si="0"/>
        <v xml:space="preserve"> </v>
      </c>
      <c r="P115" s="60"/>
      <c r="Q115" s="61"/>
      <c r="R115" s="61"/>
      <c r="S115" s="74" t="str">
        <f t="shared" si="11"/>
        <v xml:space="preserve"> </v>
      </c>
      <c r="T115" s="75" t="str">
        <f t="shared" si="12"/>
        <v/>
      </c>
      <c r="U115" s="130" t="s">
        <v>132</v>
      </c>
      <c r="V115" s="62" t="str">
        <f>IF(H115=0," ",IF(E115="H",IF(AND(H115&gt;2005,H115&lt;2009),VLOOKUP(K115,Minimas!$A$15:$C$29,3),IF(AND(H115&gt;2008,H115&lt;2011),VLOOKUP(K115,Minimas!$A$15:$C$29,2),"ERREUR")),IF(AND(H115&gt;2005,H115&lt;2009),VLOOKUP(K115,Minimas!$H$15:J$29,3),IF(AND(H115&gt;2008,H115&lt;2011),VLOOKUP(K115,Minimas!$H$15:$J$29,2),"ERREUR"))))</f>
        <v xml:space="preserve"> </v>
      </c>
      <c r="W115" s="63" t="str">
        <f t="shared" si="13"/>
        <v/>
      </c>
      <c r="X115" s="56"/>
      <c r="Y115" s="56"/>
      <c r="Z115" s="5" t="str">
        <f t="shared" si="14"/>
        <v xml:space="preserve"> </v>
      </c>
      <c r="AA115" s="5" t="str">
        <f t="shared" si="15"/>
        <v xml:space="preserve"> </v>
      </c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  <c r="BV115" s="44"/>
      <c r="BW115" s="44"/>
      <c r="BX115" s="44"/>
      <c r="BY115" s="44"/>
      <c r="BZ115" s="44"/>
      <c r="CA115" s="44"/>
      <c r="CB115" s="44"/>
      <c r="CC115" s="44"/>
      <c r="CD115" s="44"/>
      <c r="CE115" s="44"/>
      <c r="CF115" s="44"/>
      <c r="CG115" s="44"/>
      <c r="CH115" s="44"/>
      <c r="CI115" s="44"/>
      <c r="CJ115" s="44"/>
      <c r="CK115" s="44"/>
      <c r="CL115" s="44"/>
      <c r="CM115" s="44"/>
      <c r="CN115" s="44"/>
      <c r="CO115" s="44"/>
      <c r="CP115" s="44"/>
      <c r="CQ115" s="44"/>
      <c r="CR115" s="44"/>
      <c r="CS115" s="44"/>
      <c r="CT115" s="44"/>
      <c r="CU115" s="44"/>
      <c r="CV115" s="44"/>
      <c r="CW115" s="44"/>
      <c r="CX115" s="44"/>
      <c r="CY115" s="44"/>
      <c r="CZ115" s="44"/>
      <c r="DA115" s="44"/>
      <c r="DB115" s="44"/>
      <c r="DC115" s="44"/>
    </row>
    <row r="116" spans="2:107" s="5" customFormat="1" ht="30" customHeight="1">
      <c r="B116" s="133"/>
      <c r="C116" s="57"/>
      <c r="D116" s="122"/>
      <c r="E116" s="135"/>
      <c r="F116" s="137" t="s">
        <v>31</v>
      </c>
      <c r="G116" s="58" t="s">
        <v>31</v>
      </c>
      <c r="H116" s="138"/>
      <c r="I116" s="120" t="s">
        <v>31</v>
      </c>
      <c r="J116" s="139" t="s">
        <v>31</v>
      </c>
      <c r="K116" s="59"/>
      <c r="L116" s="60"/>
      <c r="M116" s="61"/>
      <c r="N116" s="61"/>
      <c r="O116" s="74" t="str">
        <f t="shared" si="0"/>
        <v xml:space="preserve"> </v>
      </c>
      <c r="P116" s="60"/>
      <c r="Q116" s="61"/>
      <c r="R116" s="61"/>
      <c r="S116" s="74" t="str">
        <f t="shared" si="11"/>
        <v xml:space="preserve"> </v>
      </c>
      <c r="T116" s="75" t="str">
        <f t="shared" si="12"/>
        <v/>
      </c>
      <c r="U116" s="130" t="s">
        <v>132</v>
      </c>
      <c r="V116" s="62" t="str">
        <f>IF(H116=0," ",IF(E116="H",IF(AND(H116&gt;2005,H116&lt;2009),VLOOKUP(K116,Minimas!$A$15:$C$29,3),IF(AND(H116&gt;2008,H116&lt;2011),VLOOKUP(K116,Minimas!$A$15:$C$29,2),"ERREUR")),IF(AND(H116&gt;2005,H116&lt;2009),VLOOKUP(K116,Minimas!$H$15:J$29,3),IF(AND(H116&gt;2008,H116&lt;2011),VLOOKUP(K116,Minimas!$H$15:$J$29,2),"ERREUR"))))</f>
        <v xml:space="preserve"> </v>
      </c>
      <c r="W116" s="63" t="str">
        <f t="shared" si="13"/>
        <v/>
      </c>
      <c r="X116" s="56"/>
      <c r="Y116" s="56"/>
      <c r="Z116" s="5" t="str">
        <f t="shared" si="14"/>
        <v xml:space="preserve"> </v>
      </c>
      <c r="AA116" s="5" t="str">
        <f t="shared" si="15"/>
        <v xml:space="preserve"> </v>
      </c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  <c r="BN116" s="44"/>
      <c r="BO116" s="44"/>
      <c r="BP116" s="44"/>
      <c r="BQ116" s="44"/>
      <c r="BR116" s="44"/>
      <c r="BS116" s="44"/>
      <c r="BT116" s="44"/>
      <c r="BU116" s="44"/>
      <c r="BV116" s="44"/>
      <c r="BW116" s="44"/>
      <c r="BX116" s="44"/>
      <c r="BY116" s="44"/>
      <c r="BZ116" s="44"/>
      <c r="CA116" s="44"/>
      <c r="CB116" s="44"/>
      <c r="CC116" s="44"/>
      <c r="CD116" s="44"/>
      <c r="CE116" s="44"/>
      <c r="CF116" s="44"/>
      <c r="CG116" s="44"/>
      <c r="CH116" s="44"/>
      <c r="CI116" s="44"/>
      <c r="CJ116" s="44"/>
      <c r="CK116" s="44"/>
      <c r="CL116" s="44"/>
      <c r="CM116" s="44"/>
      <c r="CN116" s="44"/>
      <c r="CO116" s="44"/>
      <c r="CP116" s="44"/>
      <c r="CQ116" s="44"/>
      <c r="CR116" s="44"/>
      <c r="CS116" s="44"/>
      <c r="CT116" s="44"/>
      <c r="CU116" s="44"/>
      <c r="CV116" s="44"/>
      <c r="CW116" s="44"/>
      <c r="CX116" s="44"/>
      <c r="CY116" s="44"/>
      <c r="CZ116" s="44"/>
      <c r="DA116" s="44"/>
      <c r="DB116" s="44"/>
      <c r="DC116" s="44"/>
    </row>
    <row r="117" spans="2:107" s="5" customFormat="1" ht="30" customHeight="1">
      <c r="B117" s="133"/>
      <c r="C117" s="57"/>
      <c r="D117" s="122"/>
      <c r="E117" s="135"/>
      <c r="F117" s="137" t="s">
        <v>31</v>
      </c>
      <c r="G117" s="58" t="s">
        <v>31</v>
      </c>
      <c r="H117" s="138"/>
      <c r="I117" s="120" t="s">
        <v>31</v>
      </c>
      <c r="J117" s="139" t="s">
        <v>31</v>
      </c>
      <c r="K117" s="59"/>
      <c r="L117" s="60"/>
      <c r="M117" s="61"/>
      <c r="N117" s="61"/>
      <c r="O117" s="74" t="str">
        <f t="shared" si="0"/>
        <v xml:space="preserve"> </v>
      </c>
      <c r="P117" s="60"/>
      <c r="Q117" s="61"/>
      <c r="R117" s="61"/>
      <c r="S117" s="74" t="str">
        <f t="shared" si="11"/>
        <v xml:space="preserve"> </v>
      </c>
      <c r="T117" s="75" t="str">
        <f t="shared" si="12"/>
        <v/>
      </c>
      <c r="U117" s="130" t="s">
        <v>132</v>
      </c>
      <c r="V117" s="62" t="str">
        <f>IF(H117=0," ",IF(E117="H",IF(AND(H117&gt;2005,H117&lt;2009),VLOOKUP(K117,Minimas!$A$15:$C$29,3),IF(AND(H117&gt;2008,H117&lt;2011),VLOOKUP(K117,Minimas!$A$15:$C$29,2),"ERREUR")),IF(AND(H117&gt;2005,H117&lt;2009),VLOOKUP(K117,Minimas!$H$15:J$29,3),IF(AND(H117&gt;2008,H117&lt;2011),VLOOKUP(K117,Minimas!$H$15:$J$29,2),"ERREUR"))))</f>
        <v xml:space="preserve"> </v>
      </c>
      <c r="W117" s="63" t="str">
        <f t="shared" si="13"/>
        <v/>
      </c>
      <c r="X117" s="56"/>
      <c r="Y117" s="56"/>
      <c r="Z117" s="5" t="str">
        <f t="shared" si="14"/>
        <v xml:space="preserve"> </v>
      </c>
      <c r="AA117" s="5" t="str">
        <f t="shared" si="15"/>
        <v xml:space="preserve"> </v>
      </c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4"/>
      <c r="BR117" s="44"/>
      <c r="BS117" s="44"/>
      <c r="BT117" s="44"/>
      <c r="BU117" s="44"/>
      <c r="BV117" s="44"/>
      <c r="BW117" s="44"/>
      <c r="BX117" s="44"/>
      <c r="BY117" s="44"/>
      <c r="BZ117" s="44"/>
      <c r="CA117" s="44"/>
      <c r="CB117" s="44"/>
      <c r="CC117" s="44"/>
      <c r="CD117" s="44"/>
      <c r="CE117" s="44"/>
      <c r="CF117" s="44"/>
      <c r="CG117" s="44"/>
      <c r="CH117" s="44"/>
      <c r="CI117" s="44"/>
      <c r="CJ117" s="44"/>
      <c r="CK117" s="44"/>
      <c r="CL117" s="44"/>
      <c r="CM117" s="44"/>
      <c r="CN117" s="44"/>
      <c r="CO117" s="44"/>
      <c r="CP117" s="44"/>
      <c r="CQ117" s="44"/>
      <c r="CR117" s="44"/>
      <c r="CS117" s="44"/>
      <c r="CT117" s="44"/>
      <c r="CU117" s="44"/>
      <c r="CV117" s="44"/>
      <c r="CW117" s="44"/>
      <c r="CX117" s="44"/>
      <c r="CY117" s="44"/>
      <c r="CZ117" s="44"/>
      <c r="DA117" s="44"/>
      <c r="DB117" s="44"/>
      <c r="DC117" s="44"/>
    </row>
    <row r="118" spans="2:107" s="5" customFormat="1" ht="30" customHeight="1">
      <c r="B118" s="133"/>
      <c r="C118" s="57"/>
      <c r="D118" s="122"/>
      <c r="E118" s="135"/>
      <c r="F118" s="137" t="s">
        <v>31</v>
      </c>
      <c r="G118" s="58" t="s">
        <v>31</v>
      </c>
      <c r="H118" s="138"/>
      <c r="I118" s="120" t="s">
        <v>31</v>
      </c>
      <c r="J118" s="139" t="s">
        <v>31</v>
      </c>
      <c r="K118" s="59"/>
      <c r="L118" s="60"/>
      <c r="M118" s="61"/>
      <c r="N118" s="61"/>
      <c r="O118" s="74" t="str">
        <f t="shared" si="0"/>
        <v xml:space="preserve"> </v>
      </c>
      <c r="P118" s="60"/>
      <c r="Q118" s="61"/>
      <c r="R118" s="61"/>
      <c r="S118" s="74" t="str">
        <f t="shared" si="11"/>
        <v xml:space="preserve"> </v>
      </c>
      <c r="T118" s="75" t="str">
        <f t="shared" si="12"/>
        <v/>
      </c>
      <c r="U118" s="130" t="s">
        <v>132</v>
      </c>
      <c r="V118" s="62" t="str">
        <f>IF(H118=0," ",IF(E118="H",IF(AND(H118&gt;2005,H118&lt;2009),VLOOKUP(K118,Minimas!$A$15:$C$29,3),IF(AND(H118&gt;2008,H118&lt;2011),VLOOKUP(K118,Minimas!$A$15:$C$29,2),"ERREUR")),IF(AND(H118&gt;2005,H118&lt;2009),VLOOKUP(K118,Minimas!$H$15:J$29,3),IF(AND(H118&gt;2008,H118&lt;2011),VLOOKUP(K118,Minimas!$H$15:$J$29,2),"ERREUR"))))</f>
        <v xml:space="preserve"> </v>
      </c>
      <c r="W118" s="63" t="str">
        <f t="shared" si="13"/>
        <v/>
      </c>
      <c r="X118" s="56"/>
      <c r="Y118" s="56"/>
      <c r="Z118" s="5" t="str">
        <f t="shared" si="14"/>
        <v xml:space="preserve"> </v>
      </c>
      <c r="AA118" s="5" t="str">
        <f t="shared" si="15"/>
        <v xml:space="preserve"> </v>
      </c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4"/>
      <c r="CA118" s="44"/>
      <c r="CB118" s="44"/>
      <c r="CC118" s="44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4"/>
      <c r="CO118" s="44"/>
      <c r="CP118" s="44"/>
      <c r="CQ118" s="44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4"/>
      <c r="DC118" s="44"/>
    </row>
    <row r="119" spans="2:107" s="5" customFormat="1" ht="30" customHeight="1">
      <c r="B119" s="133"/>
      <c r="C119" s="57"/>
      <c r="D119" s="122"/>
      <c r="E119" s="135"/>
      <c r="F119" s="137" t="s">
        <v>31</v>
      </c>
      <c r="G119" s="58" t="s">
        <v>31</v>
      </c>
      <c r="H119" s="138"/>
      <c r="I119" s="120" t="s">
        <v>31</v>
      </c>
      <c r="J119" s="139" t="s">
        <v>31</v>
      </c>
      <c r="K119" s="59"/>
      <c r="L119" s="60"/>
      <c r="M119" s="61"/>
      <c r="N119" s="61"/>
      <c r="O119" s="74" t="str">
        <f t="shared" si="0"/>
        <v xml:space="preserve"> </v>
      </c>
      <c r="P119" s="60"/>
      <c r="Q119" s="61"/>
      <c r="R119" s="61"/>
      <c r="S119" s="74" t="str">
        <f t="shared" si="11"/>
        <v xml:space="preserve"> </v>
      </c>
      <c r="T119" s="75" t="str">
        <f t="shared" si="12"/>
        <v/>
      </c>
      <c r="U119" s="130" t="s">
        <v>132</v>
      </c>
      <c r="V119" s="62" t="str">
        <f>IF(H119=0," ",IF(E119="H",IF(AND(H119&gt;2005,H119&lt;2009),VLOOKUP(K119,Minimas!$A$15:$C$29,3),IF(AND(H119&gt;2008,H119&lt;2011),VLOOKUP(K119,Minimas!$A$15:$C$29,2),"ERREUR")),IF(AND(H119&gt;2005,H119&lt;2009),VLOOKUP(K119,Minimas!$H$15:J$29,3),IF(AND(H119&gt;2008,H119&lt;2011),VLOOKUP(K119,Minimas!$H$15:$J$29,2),"ERREUR"))))</f>
        <v xml:space="preserve"> </v>
      </c>
      <c r="W119" s="63" t="str">
        <f t="shared" si="13"/>
        <v/>
      </c>
      <c r="X119" s="56"/>
      <c r="Y119" s="56"/>
      <c r="Z119" s="5" t="str">
        <f t="shared" si="14"/>
        <v xml:space="preserve"> </v>
      </c>
      <c r="AA119" s="5" t="str">
        <f t="shared" si="15"/>
        <v xml:space="preserve"> </v>
      </c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4"/>
      <c r="CA119" s="44"/>
      <c r="CB119" s="44"/>
      <c r="CC119" s="44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/>
      <c r="CN119" s="44"/>
      <c r="CO119" s="44"/>
      <c r="CP119" s="44"/>
      <c r="CQ119" s="44"/>
      <c r="CR119" s="44"/>
      <c r="CS119" s="44"/>
      <c r="CT119" s="44"/>
      <c r="CU119" s="44"/>
      <c r="CV119" s="44"/>
      <c r="CW119" s="44"/>
      <c r="CX119" s="44"/>
      <c r="CY119" s="44"/>
      <c r="CZ119" s="44"/>
      <c r="DA119" s="44"/>
      <c r="DB119" s="44"/>
      <c r="DC119" s="44"/>
    </row>
    <row r="120" spans="2:107" s="5" customFormat="1" ht="30" customHeight="1">
      <c r="B120" s="133"/>
      <c r="C120" s="57"/>
      <c r="D120" s="122"/>
      <c r="E120" s="135"/>
      <c r="F120" s="137" t="s">
        <v>31</v>
      </c>
      <c r="G120" s="58" t="s">
        <v>31</v>
      </c>
      <c r="H120" s="138"/>
      <c r="I120" s="120" t="s">
        <v>31</v>
      </c>
      <c r="J120" s="139" t="s">
        <v>31</v>
      </c>
      <c r="K120" s="59"/>
      <c r="L120" s="60"/>
      <c r="M120" s="61"/>
      <c r="N120" s="61"/>
      <c r="O120" s="74" t="str">
        <f t="shared" si="0"/>
        <v xml:space="preserve"> </v>
      </c>
      <c r="P120" s="60"/>
      <c r="Q120" s="61"/>
      <c r="R120" s="61"/>
      <c r="S120" s="74" t="str">
        <f t="shared" si="11"/>
        <v xml:space="preserve"> </v>
      </c>
      <c r="T120" s="75" t="str">
        <f t="shared" si="12"/>
        <v/>
      </c>
      <c r="U120" s="130" t="s">
        <v>132</v>
      </c>
      <c r="V120" s="62" t="str">
        <f>IF(H120=0," ",IF(E120="H",IF(AND(H120&gt;2005,H120&lt;2009),VLOOKUP(K120,Minimas!$A$15:$C$29,3),IF(AND(H120&gt;2008,H120&lt;2011),VLOOKUP(K120,Minimas!$A$15:$C$29,2),"ERREUR")),IF(AND(H120&gt;2005,H120&lt;2009),VLOOKUP(K120,Minimas!$H$15:J$29,3),IF(AND(H120&gt;2008,H120&lt;2011),VLOOKUP(K120,Minimas!$H$15:$J$29,2),"ERREUR"))))</f>
        <v xml:space="preserve"> </v>
      </c>
      <c r="W120" s="63" t="str">
        <f t="shared" si="13"/>
        <v/>
      </c>
      <c r="X120" s="56"/>
      <c r="Y120" s="56"/>
      <c r="Z120" s="5" t="str">
        <f t="shared" si="14"/>
        <v xml:space="preserve"> </v>
      </c>
      <c r="AA120" s="5" t="str">
        <f t="shared" si="15"/>
        <v xml:space="preserve"> </v>
      </c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  <c r="BQ120" s="44"/>
      <c r="BR120" s="44"/>
      <c r="BS120" s="44"/>
      <c r="BT120" s="44"/>
      <c r="BU120" s="44"/>
      <c r="BV120" s="44"/>
      <c r="BW120" s="44"/>
      <c r="BX120" s="44"/>
      <c r="BY120" s="44"/>
      <c r="BZ120" s="44"/>
      <c r="CA120" s="44"/>
      <c r="CB120" s="44"/>
      <c r="CC120" s="44"/>
      <c r="CD120" s="44"/>
      <c r="CE120" s="44"/>
      <c r="CF120" s="44"/>
      <c r="CG120" s="44"/>
      <c r="CH120" s="44"/>
      <c r="CI120" s="44"/>
      <c r="CJ120" s="44"/>
      <c r="CK120" s="44"/>
      <c r="CL120" s="44"/>
      <c r="CM120" s="44"/>
      <c r="CN120" s="44"/>
      <c r="CO120" s="44"/>
      <c r="CP120" s="44"/>
      <c r="CQ120" s="44"/>
      <c r="CR120" s="44"/>
      <c r="CS120" s="44"/>
      <c r="CT120" s="44"/>
      <c r="CU120" s="44"/>
      <c r="CV120" s="44"/>
      <c r="CW120" s="44"/>
      <c r="CX120" s="44"/>
      <c r="CY120" s="44"/>
      <c r="CZ120" s="44"/>
      <c r="DA120" s="44"/>
      <c r="DB120" s="44"/>
      <c r="DC120" s="44"/>
    </row>
    <row r="121" spans="2:107" s="5" customFormat="1" ht="30" customHeight="1">
      <c r="B121" s="133"/>
      <c r="C121" s="57"/>
      <c r="D121" s="122"/>
      <c r="E121" s="135"/>
      <c r="F121" s="137" t="s">
        <v>31</v>
      </c>
      <c r="G121" s="58" t="s">
        <v>31</v>
      </c>
      <c r="H121" s="138"/>
      <c r="I121" s="120" t="s">
        <v>31</v>
      </c>
      <c r="J121" s="139" t="s">
        <v>31</v>
      </c>
      <c r="K121" s="59"/>
      <c r="L121" s="60"/>
      <c r="M121" s="61"/>
      <c r="N121" s="61"/>
      <c r="O121" s="74" t="str">
        <f t="shared" si="0"/>
        <v xml:space="preserve"> </v>
      </c>
      <c r="P121" s="60"/>
      <c r="Q121" s="61"/>
      <c r="R121" s="61"/>
      <c r="S121" s="74" t="str">
        <f t="shared" si="11"/>
        <v xml:space="preserve"> </v>
      </c>
      <c r="T121" s="75" t="str">
        <f t="shared" si="12"/>
        <v/>
      </c>
      <c r="U121" s="130" t="s">
        <v>132</v>
      </c>
      <c r="V121" s="62" t="str">
        <f>IF(H121=0," ",IF(E121="H",IF(AND(H121&gt;2005,H121&lt;2009),VLOOKUP(K121,Minimas!$A$15:$C$29,3),IF(AND(H121&gt;2008,H121&lt;2011),VLOOKUP(K121,Minimas!$A$15:$C$29,2),"ERREUR")),IF(AND(H121&gt;2005,H121&lt;2009),VLOOKUP(K121,Minimas!$H$15:J$29,3),IF(AND(H121&gt;2008,H121&lt;2011),VLOOKUP(K121,Minimas!$H$15:$J$29,2),"ERREUR"))))</f>
        <v xml:space="preserve"> </v>
      </c>
      <c r="W121" s="63" t="str">
        <f t="shared" si="13"/>
        <v/>
      </c>
      <c r="X121" s="56"/>
      <c r="Y121" s="56"/>
      <c r="Z121" s="5" t="str">
        <f t="shared" si="14"/>
        <v xml:space="preserve"> </v>
      </c>
      <c r="AA121" s="5" t="str">
        <f t="shared" si="15"/>
        <v xml:space="preserve"> </v>
      </c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  <c r="BQ121" s="44"/>
      <c r="BR121" s="44"/>
      <c r="BS121" s="44"/>
      <c r="BT121" s="44"/>
      <c r="BU121" s="44"/>
      <c r="BV121" s="44"/>
      <c r="BW121" s="44"/>
      <c r="BX121" s="44"/>
      <c r="BY121" s="44"/>
      <c r="BZ121" s="44"/>
      <c r="CA121" s="44"/>
      <c r="CB121" s="44"/>
      <c r="CC121" s="44"/>
      <c r="CD121" s="44"/>
      <c r="CE121" s="44"/>
      <c r="CF121" s="44"/>
      <c r="CG121" s="44"/>
      <c r="CH121" s="44"/>
      <c r="CI121" s="44"/>
      <c r="CJ121" s="44"/>
      <c r="CK121" s="44"/>
      <c r="CL121" s="44"/>
      <c r="CM121" s="44"/>
      <c r="CN121" s="44"/>
      <c r="CO121" s="44"/>
      <c r="CP121" s="44"/>
      <c r="CQ121" s="44"/>
      <c r="CR121" s="44"/>
      <c r="CS121" s="44"/>
      <c r="CT121" s="44"/>
      <c r="CU121" s="44"/>
      <c r="CV121" s="44"/>
      <c r="CW121" s="44"/>
      <c r="CX121" s="44"/>
      <c r="CY121" s="44"/>
      <c r="CZ121" s="44"/>
      <c r="DA121" s="44"/>
      <c r="DB121" s="44"/>
      <c r="DC121" s="44"/>
    </row>
    <row r="122" spans="2:107" s="5" customFormat="1" ht="30" customHeight="1">
      <c r="B122" s="133"/>
      <c r="C122" s="57"/>
      <c r="D122" s="122"/>
      <c r="E122" s="135"/>
      <c r="F122" s="137" t="s">
        <v>31</v>
      </c>
      <c r="G122" s="58" t="s">
        <v>31</v>
      </c>
      <c r="H122" s="138"/>
      <c r="I122" s="120" t="s">
        <v>31</v>
      </c>
      <c r="J122" s="139" t="s">
        <v>31</v>
      </c>
      <c r="K122" s="59"/>
      <c r="L122" s="60"/>
      <c r="M122" s="61"/>
      <c r="N122" s="61"/>
      <c r="O122" s="74" t="str">
        <f t="shared" si="0"/>
        <v xml:space="preserve"> </v>
      </c>
      <c r="P122" s="60"/>
      <c r="Q122" s="61"/>
      <c r="R122" s="61"/>
      <c r="S122" s="74" t="str">
        <f t="shared" si="11"/>
        <v xml:space="preserve"> </v>
      </c>
      <c r="T122" s="75" t="str">
        <f t="shared" si="12"/>
        <v/>
      </c>
      <c r="U122" s="130" t="s">
        <v>132</v>
      </c>
      <c r="V122" s="62" t="str">
        <f>IF(H122=0," ",IF(E122="H",IF(AND(H122&gt;2005,H122&lt;2009),VLOOKUP(K122,Minimas!$A$15:$C$29,3),IF(AND(H122&gt;2008,H122&lt;2011),VLOOKUP(K122,Minimas!$A$15:$C$29,2),"ERREUR")),IF(AND(H122&gt;2005,H122&lt;2009),VLOOKUP(K122,Minimas!$H$15:J$29,3),IF(AND(H122&gt;2008,H122&lt;2011),VLOOKUP(K122,Minimas!$H$15:$J$29,2),"ERREUR"))))</f>
        <v xml:space="preserve"> </v>
      </c>
      <c r="W122" s="63" t="str">
        <f t="shared" si="13"/>
        <v/>
      </c>
      <c r="X122" s="56"/>
      <c r="Y122" s="56"/>
      <c r="Z122" s="5" t="str">
        <f t="shared" si="14"/>
        <v xml:space="preserve"> </v>
      </c>
      <c r="AA122" s="5" t="str">
        <f t="shared" si="15"/>
        <v xml:space="preserve"> </v>
      </c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  <c r="BO122" s="44"/>
      <c r="BP122" s="44"/>
      <c r="BQ122" s="44"/>
      <c r="BR122" s="44"/>
      <c r="BS122" s="44"/>
      <c r="BT122" s="44"/>
      <c r="BU122" s="44"/>
      <c r="BV122" s="44"/>
      <c r="BW122" s="44"/>
      <c r="BX122" s="44"/>
      <c r="BY122" s="44"/>
      <c r="BZ122" s="44"/>
      <c r="CA122" s="44"/>
      <c r="CB122" s="44"/>
      <c r="CC122" s="44"/>
      <c r="CD122" s="44"/>
      <c r="CE122" s="44"/>
      <c r="CF122" s="44"/>
      <c r="CG122" s="44"/>
      <c r="CH122" s="44"/>
      <c r="CI122" s="44"/>
      <c r="CJ122" s="44"/>
      <c r="CK122" s="44"/>
      <c r="CL122" s="44"/>
      <c r="CM122" s="44"/>
      <c r="CN122" s="44"/>
      <c r="CO122" s="44"/>
      <c r="CP122" s="44"/>
      <c r="CQ122" s="44"/>
      <c r="CR122" s="44"/>
      <c r="CS122" s="44"/>
      <c r="CT122" s="44"/>
      <c r="CU122" s="44"/>
      <c r="CV122" s="44"/>
      <c r="CW122" s="44"/>
      <c r="CX122" s="44"/>
      <c r="CY122" s="44"/>
      <c r="CZ122" s="44"/>
      <c r="DA122" s="44"/>
      <c r="DB122" s="44"/>
      <c r="DC122" s="44"/>
    </row>
    <row r="123" spans="2:107" s="5" customFormat="1" ht="30" customHeight="1">
      <c r="B123" s="133"/>
      <c r="C123" s="57"/>
      <c r="D123" s="122"/>
      <c r="E123" s="135"/>
      <c r="F123" s="137" t="s">
        <v>31</v>
      </c>
      <c r="G123" s="58" t="s">
        <v>31</v>
      </c>
      <c r="H123" s="138"/>
      <c r="I123" s="120" t="s">
        <v>31</v>
      </c>
      <c r="J123" s="139" t="s">
        <v>31</v>
      </c>
      <c r="K123" s="59"/>
      <c r="L123" s="60"/>
      <c r="M123" s="61"/>
      <c r="N123" s="61"/>
      <c r="O123" s="74" t="str">
        <f t="shared" si="0"/>
        <v xml:space="preserve"> </v>
      </c>
      <c r="P123" s="60"/>
      <c r="Q123" s="61"/>
      <c r="R123" s="61"/>
      <c r="S123" s="74" t="str">
        <f t="shared" si="11"/>
        <v xml:space="preserve"> </v>
      </c>
      <c r="T123" s="75" t="str">
        <f t="shared" si="12"/>
        <v/>
      </c>
      <c r="U123" s="130" t="s">
        <v>132</v>
      </c>
      <c r="V123" s="62" t="str">
        <f>IF(H123=0," ",IF(E123="H",IF(AND(H123&gt;2005,H123&lt;2009),VLOOKUP(K123,Minimas!$A$15:$C$29,3),IF(AND(H123&gt;2008,H123&lt;2011),VLOOKUP(K123,Minimas!$A$15:$C$29,2),"ERREUR")),IF(AND(H123&gt;2005,H123&lt;2009),VLOOKUP(K123,Minimas!$H$15:J$29,3),IF(AND(H123&gt;2008,H123&lt;2011),VLOOKUP(K123,Minimas!$H$15:$J$29,2),"ERREUR"))))</f>
        <v xml:space="preserve"> </v>
      </c>
      <c r="W123" s="63" t="str">
        <f t="shared" si="13"/>
        <v/>
      </c>
      <c r="X123" s="56"/>
      <c r="Y123" s="56"/>
      <c r="Z123" s="5" t="str">
        <f t="shared" si="14"/>
        <v xml:space="preserve"> </v>
      </c>
      <c r="AA123" s="5" t="str">
        <f t="shared" si="15"/>
        <v xml:space="preserve"> </v>
      </c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  <c r="BF123" s="44"/>
      <c r="BG123" s="44"/>
      <c r="BH123" s="44"/>
      <c r="BI123" s="44"/>
      <c r="BJ123" s="44"/>
      <c r="BK123" s="44"/>
      <c r="BL123" s="44"/>
      <c r="BM123" s="44"/>
      <c r="BN123" s="44"/>
      <c r="BO123" s="44"/>
      <c r="BP123" s="44"/>
      <c r="BQ123" s="44"/>
      <c r="BR123" s="44"/>
      <c r="BS123" s="44"/>
      <c r="BT123" s="44"/>
      <c r="BU123" s="44"/>
      <c r="BV123" s="44"/>
      <c r="BW123" s="44"/>
      <c r="BX123" s="44"/>
      <c r="BY123" s="44"/>
      <c r="BZ123" s="44"/>
      <c r="CA123" s="44"/>
      <c r="CB123" s="44"/>
      <c r="CC123" s="44"/>
      <c r="CD123" s="44"/>
      <c r="CE123" s="44"/>
      <c r="CF123" s="44"/>
      <c r="CG123" s="44"/>
      <c r="CH123" s="44"/>
      <c r="CI123" s="44"/>
      <c r="CJ123" s="44"/>
      <c r="CK123" s="44"/>
      <c r="CL123" s="44"/>
      <c r="CM123" s="44"/>
      <c r="CN123" s="44"/>
      <c r="CO123" s="44"/>
      <c r="CP123" s="44"/>
      <c r="CQ123" s="44"/>
      <c r="CR123" s="44"/>
      <c r="CS123" s="44"/>
      <c r="CT123" s="44"/>
      <c r="CU123" s="44"/>
      <c r="CV123" s="44"/>
      <c r="CW123" s="44"/>
      <c r="CX123" s="44"/>
      <c r="CY123" s="44"/>
      <c r="CZ123" s="44"/>
      <c r="DA123" s="44"/>
      <c r="DB123" s="44"/>
      <c r="DC123" s="44"/>
    </row>
    <row r="124" spans="2:107" s="5" customFormat="1" ht="30" customHeight="1">
      <c r="B124" s="133"/>
      <c r="C124" s="57"/>
      <c r="D124" s="122"/>
      <c r="E124" s="135"/>
      <c r="F124" s="137" t="s">
        <v>31</v>
      </c>
      <c r="G124" s="58" t="s">
        <v>31</v>
      </c>
      <c r="H124" s="138"/>
      <c r="I124" s="120"/>
      <c r="J124" s="139"/>
      <c r="K124" s="59"/>
      <c r="L124" s="60"/>
      <c r="M124" s="61"/>
      <c r="N124" s="61"/>
      <c r="O124" s="74" t="str">
        <f t="shared" si="0"/>
        <v xml:space="preserve"> </v>
      </c>
      <c r="P124" s="60"/>
      <c r="Q124" s="61"/>
      <c r="R124" s="61"/>
      <c r="S124" s="74" t="str">
        <f t="shared" si="11"/>
        <v xml:space="preserve"> </v>
      </c>
      <c r="T124" s="75" t="str">
        <f t="shared" si="12"/>
        <v/>
      </c>
      <c r="U124" s="130" t="s">
        <v>132</v>
      </c>
      <c r="V124" s="62" t="str">
        <f>IF(H124=0," ",IF(E124="H",IF(AND(H124&gt;2005,H124&lt;2009),VLOOKUP(K124,Minimas!$A$15:$C$29,3),IF(AND(H124&gt;2008,H124&lt;2011),VLOOKUP(K124,Minimas!$A$15:$C$29,2),"ERREUR")),IF(AND(H124&gt;2005,H124&lt;2009),VLOOKUP(K124,Minimas!$H$15:J$29,3),IF(AND(H124&gt;2008,H124&lt;2011),VLOOKUP(K124,Minimas!$H$15:$J$29,2),"ERREUR"))))</f>
        <v xml:space="preserve"> </v>
      </c>
      <c r="W124" s="63" t="str">
        <f t="shared" si="13"/>
        <v/>
      </c>
      <c r="X124" s="56"/>
      <c r="Y124" s="56"/>
      <c r="Z124" s="5" t="str">
        <f t="shared" si="14"/>
        <v xml:space="preserve"> </v>
      </c>
      <c r="AA124" s="5" t="str">
        <f t="shared" si="15"/>
        <v xml:space="preserve"> </v>
      </c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  <c r="BF124" s="44"/>
      <c r="BG124" s="44"/>
      <c r="BH124" s="44"/>
      <c r="BI124" s="44"/>
      <c r="BJ124" s="44"/>
      <c r="BK124" s="44"/>
      <c r="BL124" s="44"/>
      <c r="BM124" s="44"/>
      <c r="BN124" s="44"/>
      <c r="BO124" s="44"/>
      <c r="BP124" s="44"/>
      <c r="BQ124" s="44"/>
      <c r="BR124" s="44"/>
      <c r="BS124" s="44"/>
      <c r="BT124" s="44"/>
      <c r="BU124" s="44"/>
      <c r="BV124" s="44"/>
      <c r="BW124" s="44"/>
      <c r="BX124" s="44"/>
      <c r="BY124" s="44"/>
      <c r="BZ124" s="44"/>
      <c r="CA124" s="44"/>
      <c r="CB124" s="44"/>
      <c r="CC124" s="44"/>
      <c r="CD124" s="44"/>
      <c r="CE124" s="44"/>
      <c r="CF124" s="44"/>
      <c r="CG124" s="44"/>
      <c r="CH124" s="44"/>
      <c r="CI124" s="44"/>
      <c r="CJ124" s="44"/>
      <c r="CK124" s="44"/>
      <c r="CL124" s="44"/>
      <c r="CM124" s="44"/>
      <c r="CN124" s="44"/>
      <c r="CO124" s="44"/>
      <c r="CP124" s="44"/>
      <c r="CQ124" s="44"/>
      <c r="CR124" s="44"/>
      <c r="CS124" s="44"/>
      <c r="CT124" s="44"/>
      <c r="CU124" s="44"/>
      <c r="CV124" s="44"/>
      <c r="CW124" s="44"/>
      <c r="CX124" s="44"/>
      <c r="CY124" s="44"/>
      <c r="CZ124" s="44"/>
      <c r="DA124" s="44"/>
      <c r="DB124" s="44"/>
      <c r="DC124" s="44"/>
    </row>
    <row r="125" spans="2:107" s="5" customFormat="1" ht="30" customHeight="1">
      <c r="B125" s="133"/>
      <c r="C125" s="57"/>
      <c r="D125" s="122"/>
      <c r="E125" s="135"/>
      <c r="F125" s="137" t="s">
        <v>31</v>
      </c>
      <c r="G125" s="58" t="s">
        <v>31</v>
      </c>
      <c r="H125" s="138"/>
      <c r="I125" s="120"/>
      <c r="J125" s="139"/>
      <c r="K125" s="59"/>
      <c r="L125" s="60"/>
      <c r="M125" s="61"/>
      <c r="N125" s="61"/>
      <c r="O125" s="74" t="str">
        <f t="shared" si="0"/>
        <v xml:space="preserve"> </v>
      </c>
      <c r="P125" s="60"/>
      <c r="Q125" s="61"/>
      <c r="R125" s="61"/>
      <c r="S125" s="74" t="str">
        <f t="shared" si="11"/>
        <v xml:space="preserve"> </v>
      </c>
      <c r="T125" s="75" t="str">
        <f t="shared" si="12"/>
        <v/>
      </c>
      <c r="U125" s="130" t="s">
        <v>132</v>
      </c>
      <c r="V125" s="62" t="str">
        <f>IF(H125=0," ",IF(E125="H",IF(AND(H125&gt;2005,H125&lt;2009),VLOOKUP(K125,Minimas!$A$15:$C$29,3),IF(AND(H125&gt;2008,H125&lt;2011),VLOOKUP(K125,Minimas!$A$15:$C$29,2),"ERREUR")),IF(AND(H125&gt;2005,H125&lt;2009),VLOOKUP(K125,Minimas!$H$15:J$29,3),IF(AND(H125&gt;2008,H125&lt;2011),VLOOKUP(K125,Minimas!$H$15:$J$29,2),"ERREUR"))))</f>
        <v xml:space="preserve"> </v>
      </c>
      <c r="W125" s="63" t="str">
        <f t="shared" si="13"/>
        <v/>
      </c>
      <c r="X125" s="56"/>
      <c r="Y125" s="56"/>
      <c r="Z125" s="5" t="str">
        <f t="shared" si="14"/>
        <v xml:space="preserve"> </v>
      </c>
      <c r="AA125" s="5" t="str">
        <f t="shared" si="15"/>
        <v xml:space="preserve"> </v>
      </c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  <c r="BJ125" s="44"/>
      <c r="BK125" s="44"/>
      <c r="BL125" s="44"/>
      <c r="BM125" s="44"/>
      <c r="BN125" s="44"/>
      <c r="BO125" s="44"/>
      <c r="BP125" s="44"/>
      <c r="BQ125" s="44"/>
      <c r="BR125" s="44"/>
      <c r="BS125" s="44"/>
      <c r="BT125" s="44"/>
      <c r="BU125" s="44"/>
      <c r="BV125" s="44"/>
      <c r="BW125" s="44"/>
      <c r="BX125" s="44"/>
      <c r="BY125" s="44"/>
      <c r="BZ125" s="44"/>
      <c r="CA125" s="44"/>
      <c r="CB125" s="44"/>
      <c r="CC125" s="44"/>
      <c r="CD125" s="44"/>
      <c r="CE125" s="44"/>
      <c r="CF125" s="44"/>
      <c r="CG125" s="44"/>
      <c r="CH125" s="44"/>
      <c r="CI125" s="44"/>
      <c r="CJ125" s="44"/>
      <c r="CK125" s="44"/>
      <c r="CL125" s="44"/>
      <c r="CM125" s="44"/>
      <c r="CN125" s="44"/>
      <c r="CO125" s="44"/>
      <c r="CP125" s="44"/>
      <c r="CQ125" s="44"/>
      <c r="CR125" s="44"/>
      <c r="CS125" s="44"/>
      <c r="CT125" s="44"/>
      <c r="CU125" s="44"/>
      <c r="CV125" s="44"/>
      <c r="CW125" s="44"/>
      <c r="CX125" s="44"/>
      <c r="CY125" s="44"/>
      <c r="CZ125" s="44"/>
      <c r="DA125" s="44"/>
      <c r="DB125" s="44"/>
      <c r="DC125" s="44"/>
    </row>
    <row r="126" spans="2:107" s="5" customFormat="1" ht="30" customHeight="1">
      <c r="B126" s="133"/>
      <c r="C126" s="57"/>
      <c r="D126" s="122"/>
      <c r="E126" s="135"/>
      <c r="F126" s="137" t="s">
        <v>31</v>
      </c>
      <c r="G126" s="58" t="s">
        <v>31</v>
      </c>
      <c r="H126" s="138"/>
      <c r="I126" s="120" t="s">
        <v>31</v>
      </c>
      <c r="J126" s="139" t="s">
        <v>31</v>
      </c>
      <c r="K126" s="59"/>
      <c r="L126" s="60"/>
      <c r="M126" s="61"/>
      <c r="N126" s="61"/>
      <c r="O126" s="74" t="str">
        <f t="shared" si="0"/>
        <v xml:space="preserve"> </v>
      </c>
      <c r="P126" s="60"/>
      <c r="Q126" s="61"/>
      <c r="R126" s="61"/>
      <c r="S126" s="74" t="str">
        <f t="shared" si="11"/>
        <v xml:space="preserve"> </v>
      </c>
      <c r="T126" s="75" t="str">
        <f t="shared" si="12"/>
        <v/>
      </c>
      <c r="U126" s="130" t="s">
        <v>132</v>
      </c>
      <c r="V126" s="62" t="str">
        <f>IF(H126=0," ",IF(E126="H",IF(AND(H126&gt;2005,H126&lt;2009),VLOOKUP(K126,Minimas!$A$15:$C$29,3),IF(AND(H126&gt;2008,H126&lt;2011),VLOOKUP(K126,Minimas!$A$15:$C$29,2),"ERREUR")),IF(AND(H126&gt;2005,H126&lt;2009),VLOOKUP(K126,Minimas!$H$15:J$29,3),IF(AND(H126&gt;2008,H126&lt;2011),VLOOKUP(K126,Minimas!$H$15:$J$29,2),"ERREUR"))))</f>
        <v xml:space="preserve"> </v>
      </c>
      <c r="W126" s="63" t="str">
        <f t="shared" si="13"/>
        <v/>
      </c>
      <c r="X126" s="56"/>
      <c r="Y126" s="56"/>
      <c r="Z126" s="5" t="str">
        <f t="shared" si="14"/>
        <v xml:space="preserve"> </v>
      </c>
      <c r="AA126" s="5" t="str">
        <f t="shared" si="15"/>
        <v xml:space="preserve"> </v>
      </c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  <c r="BF126" s="44"/>
      <c r="BG126" s="44"/>
      <c r="BH126" s="44"/>
      <c r="BI126" s="44"/>
      <c r="BJ126" s="44"/>
      <c r="BK126" s="44"/>
      <c r="BL126" s="44"/>
      <c r="BM126" s="44"/>
      <c r="BN126" s="44"/>
      <c r="BO126" s="44"/>
      <c r="BP126" s="44"/>
      <c r="BQ126" s="44"/>
      <c r="BR126" s="44"/>
      <c r="BS126" s="44"/>
      <c r="BT126" s="44"/>
      <c r="BU126" s="44"/>
      <c r="BV126" s="44"/>
      <c r="BW126" s="44"/>
      <c r="BX126" s="44"/>
      <c r="BY126" s="44"/>
      <c r="BZ126" s="44"/>
      <c r="CA126" s="44"/>
      <c r="CB126" s="44"/>
      <c r="CC126" s="44"/>
      <c r="CD126" s="44"/>
      <c r="CE126" s="44"/>
      <c r="CF126" s="44"/>
      <c r="CG126" s="44"/>
      <c r="CH126" s="44"/>
      <c r="CI126" s="44"/>
      <c r="CJ126" s="44"/>
      <c r="CK126" s="44"/>
      <c r="CL126" s="44"/>
      <c r="CM126" s="44"/>
      <c r="CN126" s="44"/>
      <c r="CO126" s="44"/>
      <c r="CP126" s="44"/>
      <c r="CQ126" s="44"/>
      <c r="CR126" s="44"/>
      <c r="CS126" s="44"/>
      <c r="CT126" s="44"/>
      <c r="CU126" s="44"/>
      <c r="CV126" s="44"/>
      <c r="CW126" s="44"/>
      <c r="CX126" s="44"/>
      <c r="CY126" s="44"/>
      <c r="CZ126" s="44"/>
      <c r="DA126" s="44"/>
      <c r="DB126" s="44"/>
      <c r="DC126" s="44"/>
    </row>
    <row r="127" spans="2:107" s="5" customFormat="1" ht="30" customHeight="1">
      <c r="B127" s="133"/>
      <c r="C127" s="57"/>
      <c r="D127" s="122"/>
      <c r="E127" s="135"/>
      <c r="F127" s="137" t="s">
        <v>31</v>
      </c>
      <c r="G127" s="58" t="s">
        <v>31</v>
      </c>
      <c r="H127" s="138"/>
      <c r="I127" s="120" t="s">
        <v>31</v>
      </c>
      <c r="J127" s="139" t="s">
        <v>31</v>
      </c>
      <c r="K127" s="59"/>
      <c r="L127" s="60"/>
      <c r="M127" s="61"/>
      <c r="N127" s="61"/>
      <c r="O127" s="74" t="str">
        <f t="shared" si="0"/>
        <v xml:space="preserve"> </v>
      </c>
      <c r="P127" s="60"/>
      <c r="Q127" s="61"/>
      <c r="R127" s="61"/>
      <c r="S127" s="74" t="str">
        <f t="shared" si="11"/>
        <v xml:space="preserve"> </v>
      </c>
      <c r="T127" s="75" t="str">
        <f t="shared" si="12"/>
        <v/>
      </c>
      <c r="U127" s="130" t="s">
        <v>132</v>
      </c>
      <c r="V127" s="62" t="str">
        <f>IF(H127=0," ",IF(E127="H",IF(AND(H127&gt;2005,H127&lt;2009),VLOOKUP(K127,Minimas!$A$15:$C$29,3),IF(AND(H127&gt;2008,H127&lt;2011),VLOOKUP(K127,Minimas!$A$15:$C$29,2),"ERREUR")),IF(AND(H127&gt;2005,H127&lt;2009),VLOOKUP(K127,Minimas!$H$15:J$29,3),IF(AND(H127&gt;2008,H127&lt;2011),VLOOKUP(K127,Minimas!$H$15:$J$29,2),"ERREUR"))))</f>
        <v xml:space="preserve"> </v>
      </c>
      <c r="W127" s="63" t="str">
        <f t="shared" si="13"/>
        <v/>
      </c>
      <c r="X127" s="56"/>
      <c r="Y127" s="56"/>
      <c r="Z127" s="5" t="str">
        <f t="shared" si="14"/>
        <v xml:space="preserve"> </v>
      </c>
      <c r="AA127" s="5" t="str">
        <f t="shared" si="15"/>
        <v xml:space="preserve"> </v>
      </c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4"/>
      <c r="BM127" s="44"/>
      <c r="BN127" s="44"/>
      <c r="BO127" s="44"/>
      <c r="BP127" s="44"/>
      <c r="BQ127" s="44"/>
      <c r="BR127" s="44"/>
      <c r="BS127" s="44"/>
      <c r="BT127" s="44"/>
      <c r="BU127" s="44"/>
      <c r="BV127" s="44"/>
      <c r="BW127" s="44"/>
      <c r="BX127" s="44"/>
      <c r="BY127" s="44"/>
      <c r="BZ127" s="44"/>
      <c r="CA127" s="44"/>
      <c r="CB127" s="44"/>
      <c r="CC127" s="44"/>
      <c r="CD127" s="44"/>
      <c r="CE127" s="44"/>
      <c r="CF127" s="44"/>
      <c r="CG127" s="44"/>
      <c r="CH127" s="44"/>
      <c r="CI127" s="44"/>
      <c r="CJ127" s="44"/>
      <c r="CK127" s="44"/>
      <c r="CL127" s="44"/>
      <c r="CM127" s="44"/>
      <c r="CN127" s="44"/>
      <c r="CO127" s="44"/>
      <c r="CP127" s="44"/>
      <c r="CQ127" s="44"/>
      <c r="CR127" s="44"/>
      <c r="CS127" s="44"/>
      <c r="CT127" s="44"/>
      <c r="CU127" s="44"/>
      <c r="CV127" s="44"/>
      <c r="CW127" s="44"/>
      <c r="CX127" s="44"/>
      <c r="CY127" s="44"/>
      <c r="CZ127" s="44"/>
      <c r="DA127" s="44"/>
      <c r="DB127" s="44"/>
      <c r="DC127" s="44"/>
    </row>
    <row r="128" spans="2:107" s="5" customFormat="1" ht="30" customHeight="1">
      <c r="B128" s="133"/>
      <c r="C128" s="57"/>
      <c r="D128" s="122"/>
      <c r="E128" s="135"/>
      <c r="F128" s="137" t="s">
        <v>31</v>
      </c>
      <c r="G128" s="58" t="s">
        <v>31</v>
      </c>
      <c r="H128" s="138"/>
      <c r="I128" s="120" t="s">
        <v>31</v>
      </c>
      <c r="J128" s="139" t="s">
        <v>31</v>
      </c>
      <c r="K128" s="59"/>
      <c r="L128" s="60"/>
      <c r="M128" s="61"/>
      <c r="N128" s="61"/>
      <c r="O128" s="74" t="str">
        <f t="shared" si="0"/>
        <v xml:space="preserve"> </v>
      </c>
      <c r="P128" s="60"/>
      <c r="Q128" s="61"/>
      <c r="R128" s="61"/>
      <c r="S128" s="74" t="str">
        <f t="shared" si="11"/>
        <v xml:space="preserve"> </v>
      </c>
      <c r="T128" s="75" t="str">
        <f t="shared" si="12"/>
        <v/>
      </c>
      <c r="U128" s="130" t="s">
        <v>132</v>
      </c>
      <c r="V128" s="62" t="str">
        <f>IF(H128=0," ",IF(E128="H",IF(AND(H128&gt;2005,H128&lt;2009),VLOOKUP(K128,Minimas!$A$15:$C$29,3),IF(AND(H128&gt;2008,H128&lt;2011),VLOOKUP(K128,Minimas!$A$15:$C$29,2),"ERREUR")),IF(AND(H128&gt;2005,H128&lt;2009),VLOOKUP(K128,Minimas!$H$15:J$29,3),IF(AND(H128&gt;2008,H128&lt;2011),VLOOKUP(K128,Minimas!$H$15:$J$29,2),"ERREUR"))))</f>
        <v xml:space="preserve"> </v>
      </c>
      <c r="W128" s="63" t="str">
        <f t="shared" si="13"/>
        <v/>
      </c>
      <c r="X128" s="56"/>
      <c r="Y128" s="56"/>
      <c r="Z128" s="5" t="str">
        <f t="shared" si="14"/>
        <v xml:space="preserve"> </v>
      </c>
      <c r="AA128" s="5" t="str">
        <f t="shared" si="15"/>
        <v xml:space="preserve"> </v>
      </c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4"/>
      <c r="BM128" s="44"/>
      <c r="BN128" s="44"/>
      <c r="BO128" s="44"/>
      <c r="BP128" s="44"/>
      <c r="BQ128" s="44"/>
      <c r="BR128" s="44"/>
      <c r="BS128" s="44"/>
      <c r="BT128" s="44"/>
      <c r="BU128" s="44"/>
      <c r="BV128" s="44"/>
      <c r="BW128" s="44"/>
      <c r="BX128" s="44"/>
      <c r="BY128" s="44"/>
      <c r="BZ128" s="44"/>
      <c r="CA128" s="44"/>
      <c r="CB128" s="44"/>
      <c r="CC128" s="44"/>
      <c r="CD128" s="44"/>
      <c r="CE128" s="44"/>
      <c r="CF128" s="44"/>
      <c r="CG128" s="44"/>
      <c r="CH128" s="44"/>
      <c r="CI128" s="44"/>
      <c r="CJ128" s="44"/>
      <c r="CK128" s="44"/>
      <c r="CL128" s="44"/>
      <c r="CM128" s="44"/>
      <c r="CN128" s="44"/>
      <c r="CO128" s="44"/>
      <c r="CP128" s="44"/>
      <c r="CQ128" s="44"/>
      <c r="CR128" s="44"/>
      <c r="CS128" s="44"/>
      <c r="CT128" s="44"/>
      <c r="CU128" s="44"/>
      <c r="CV128" s="44"/>
      <c r="CW128" s="44"/>
      <c r="CX128" s="44"/>
      <c r="CY128" s="44"/>
      <c r="CZ128" s="44"/>
      <c r="DA128" s="44"/>
      <c r="DB128" s="44"/>
      <c r="DC128" s="44"/>
    </row>
    <row r="129" spans="2:107" s="5" customFormat="1" ht="30" customHeight="1">
      <c r="B129" s="133"/>
      <c r="C129" s="57"/>
      <c r="D129" s="122"/>
      <c r="E129" s="135"/>
      <c r="F129" s="137" t="s">
        <v>31</v>
      </c>
      <c r="G129" s="58" t="s">
        <v>31</v>
      </c>
      <c r="H129" s="138"/>
      <c r="I129" s="120" t="s">
        <v>31</v>
      </c>
      <c r="J129" s="139" t="s">
        <v>31</v>
      </c>
      <c r="K129" s="59"/>
      <c r="L129" s="60"/>
      <c r="M129" s="61"/>
      <c r="N129" s="61"/>
      <c r="O129" s="74" t="str">
        <f t="shared" si="0"/>
        <v xml:space="preserve"> </v>
      </c>
      <c r="P129" s="60"/>
      <c r="Q129" s="61"/>
      <c r="R129" s="61"/>
      <c r="S129" s="74" t="str">
        <f t="shared" si="11"/>
        <v xml:space="preserve"> </v>
      </c>
      <c r="T129" s="75" t="str">
        <f t="shared" si="12"/>
        <v/>
      </c>
      <c r="U129" s="130" t="s">
        <v>132</v>
      </c>
      <c r="V129" s="62" t="str">
        <f>IF(H129=0," ",IF(E129="H",IF(AND(H129&gt;2005,H129&lt;2009),VLOOKUP(K129,Minimas!$A$15:$C$29,3),IF(AND(H129&gt;2008,H129&lt;2011),VLOOKUP(K129,Minimas!$A$15:$C$29,2),"ERREUR")),IF(AND(H129&gt;2005,H129&lt;2009),VLOOKUP(K129,Minimas!$H$15:J$29,3),IF(AND(H129&gt;2008,H129&lt;2011),VLOOKUP(K129,Minimas!$H$15:$J$29,2),"ERREUR"))))</f>
        <v xml:space="preserve"> </v>
      </c>
      <c r="W129" s="63" t="str">
        <f t="shared" si="13"/>
        <v/>
      </c>
      <c r="X129" s="56"/>
      <c r="Y129" s="56"/>
      <c r="Z129" s="5" t="str">
        <f t="shared" si="14"/>
        <v xml:space="preserve"> </v>
      </c>
      <c r="AA129" s="5" t="str">
        <f t="shared" si="15"/>
        <v xml:space="preserve"> </v>
      </c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  <c r="BN129" s="44"/>
      <c r="BO129" s="44"/>
      <c r="BP129" s="44"/>
      <c r="BQ129" s="44"/>
      <c r="BR129" s="44"/>
      <c r="BS129" s="44"/>
      <c r="BT129" s="44"/>
      <c r="BU129" s="44"/>
      <c r="BV129" s="44"/>
      <c r="BW129" s="44"/>
      <c r="BX129" s="44"/>
      <c r="BY129" s="44"/>
      <c r="BZ129" s="44"/>
      <c r="CA129" s="44"/>
      <c r="CB129" s="44"/>
      <c r="CC129" s="44"/>
      <c r="CD129" s="44"/>
      <c r="CE129" s="44"/>
      <c r="CF129" s="44"/>
      <c r="CG129" s="44"/>
      <c r="CH129" s="44"/>
      <c r="CI129" s="44"/>
      <c r="CJ129" s="44"/>
      <c r="CK129" s="44"/>
      <c r="CL129" s="44"/>
      <c r="CM129" s="44"/>
      <c r="CN129" s="44"/>
      <c r="CO129" s="44"/>
      <c r="CP129" s="44"/>
      <c r="CQ129" s="44"/>
      <c r="CR129" s="44"/>
      <c r="CS129" s="44"/>
      <c r="CT129" s="44"/>
      <c r="CU129" s="44"/>
      <c r="CV129" s="44"/>
      <c r="CW129" s="44"/>
      <c r="CX129" s="44"/>
      <c r="CY129" s="44"/>
      <c r="CZ129" s="44"/>
      <c r="DA129" s="44"/>
      <c r="DB129" s="44"/>
      <c r="DC129" s="44"/>
    </row>
    <row r="130" spans="2:107" s="5" customFormat="1" ht="30" customHeight="1">
      <c r="B130" s="133"/>
      <c r="C130" s="57"/>
      <c r="D130" s="122"/>
      <c r="E130" s="135"/>
      <c r="F130" s="137" t="s">
        <v>31</v>
      </c>
      <c r="G130" s="58" t="s">
        <v>31</v>
      </c>
      <c r="H130" s="138"/>
      <c r="I130" s="120" t="s">
        <v>31</v>
      </c>
      <c r="J130" s="139" t="s">
        <v>31</v>
      </c>
      <c r="K130" s="59"/>
      <c r="L130" s="60"/>
      <c r="M130" s="61"/>
      <c r="N130" s="61"/>
      <c r="O130" s="74" t="str">
        <f t="shared" si="0"/>
        <v xml:space="preserve"> </v>
      </c>
      <c r="P130" s="60"/>
      <c r="Q130" s="61"/>
      <c r="R130" s="61"/>
      <c r="S130" s="74" t="str">
        <f t="shared" si="11"/>
        <v xml:space="preserve"> </v>
      </c>
      <c r="T130" s="75" t="str">
        <f t="shared" si="12"/>
        <v/>
      </c>
      <c r="U130" s="130" t="s">
        <v>132</v>
      </c>
      <c r="V130" s="62" t="str">
        <f>IF(H130=0," ",IF(E130="H",IF(AND(H130&gt;2005,H130&lt;2009),VLOOKUP(K130,Minimas!$A$15:$C$29,3),IF(AND(H130&gt;2008,H130&lt;2011),VLOOKUP(K130,Minimas!$A$15:$C$29,2),"ERREUR")),IF(AND(H130&gt;2005,H130&lt;2009),VLOOKUP(K130,Minimas!$H$15:J$29,3),IF(AND(H130&gt;2008,H130&lt;2011),VLOOKUP(K130,Minimas!$H$15:$J$29,2),"ERREUR"))))</f>
        <v xml:space="preserve"> </v>
      </c>
      <c r="W130" s="63" t="str">
        <f t="shared" si="13"/>
        <v/>
      </c>
      <c r="X130" s="56"/>
      <c r="Y130" s="56"/>
      <c r="Z130" s="5" t="str">
        <f t="shared" si="14"/>
        <v xml:space="preserve"> </v>
      </c>
      <c r="AA130" s="5" t="str">
        <f t="shared" si="15"/>
        <v xml:space="preserve"> </v>
      </c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  <c r="BF130" s="44"/>
      <c r="BG130" s="44"/>
      <c r="BH130" s="44"/>
      <c r="BI130" s="44"/>
      <c r="BJ130" s="44"/>
      <c r="BK130" s="44"/>
      <c r="BL130" s="44"/>
      <c r="BM130" s="44"/>
      <c r="BN130" s="44"/>
      <c r="BO130" s="44"/>
      <c r="BP130" s="44"/>
      <c r="BQ130" s="44"/>
      <c r="BR130" s="44"/>
      <c r="BS130" s="44"/>
      <c r="BT130" s="44"/>
      <c r="BU130" s="44"/>
      <c r="BV130" s="44"/>
      <c r="BW130" s="44"/>
      <c r="BX130" s="44"/>
      <c r="BY130" s="44"/>
      <c r="BZ130" s="44"/>
      <c r="CA130" s="44"/>
      <c r="CB130" s="44"/>
      <c r="CC130" s="44"/>
      <c r="CD130" s="44"/>
      <c r="CE130" s="44"/>
      <c r="CF130" s="44"/>
      <c r="CG130" s="44"/>
      <c r="CH130" s="44"/>
      <c r="CI130" s="44"/>
      <c r="CJ130" s="44"/>
      <c r="CK130" s="44"/>
      <c r="CL130" s="44"/>
      <c r="CM130" s="44"/>
      <c r="CN130" s="44"/>
      <c r="CO130" s="44"/>
      <c r="CP130" s="44"/>
      <c r="CQ130" s="44"/>
      <c r="CR130" s="44"/>
      <c r="CS130" s="44"/>
      <c r="CT130" s="44"/>
      <c r="CU130" s="44"/>
      <c r="CV130" s="44"/>
      <c r="CW130" s="44"/>
      <c r="CX130" s="44"/>
      <c r="CY130" s="44"/>
      <c r="CZ130" s="44"/>
      <c r="DA130" s="44"/>
      <c r="DB130" s="44"/>
      <c r="DC130" s="44"/>
    </row>
    <row r="131" spans="2:107" s="5" customFormat="1" ht="30" customHeight="1">
      <c r="B131" s="133"/>
      <c r="C131" s="57"/>
      <c r="D131" s="122"/>
      <c r="E131" s="135"/>
      <c r="F131" s="137" t="s">
        <v>31</v>
      </c>
      <c r="G131" s="58" t="s">
        <v>31</v>
      </c>
      <c r="H131" s="138"/>
      <c r="I131" s="120" t="s">
        <v>31</v>
      </c>
      <c r="J131" s="139" t="s">
        <v>31</v>
      </c>
      <c r="K131" s="59"/>
      <c r="L131" s="60"/>
      <c r="M131" s="61"/>
      <c r="N131" s="61"/>
      <c r="O131" s="74" t="str">
        <f t="shared" si="0"/>
        <v xml:space="preserve"> </v>
      </c>
      <c r="P131" s="60"/>
      <c r="Q131" s="61"/>
      <c r="R131" s="61"/>
      <c r="S131" s="74" t="str">
        <f t="shared" si="11"/>
        <v xml:space="preserve"> </v>
      </c>
      <c r="T131" s="75" t="str">
        <f t="shared" si="12"/>
        <v/>
      </c>
      <c r="U131" s="130" t="s">
        <v>132</v>
      </c>
      <c r="V131" s="62" t="str">
        <f>IF(H131=0," ",IF(E131="H",IF(AND(H131&gt;2005,H131&lt;2009),VLOOKUP(K131,Minimas!$A$15:$C$29,3),IF(AND(H131&gt;2008,H131&lt;2011),VLOOKUP(K131,Minimas!$A$15:$C$29,2),"ERREUR")),IF(AND(H131&gt;2005,H131&lt;2009),VLOOKUP(K131,Minimas!$H$15:J$29,3),IF(AND(H131&gt;2008,H131&lt;2011),VLOOKUP(K131,Minimas!$H$15:$J$29,2),"ERREUR"))))</f>
        <v xml:space="preserve"> </v>
      </c>
      <c r="W131" s="63" t="str">
        <f t="shared" si="13"/>
        <v/>
      </c>
      <c r="X131" s="56"/>
      <c r="Y131" s="56"/>
      <c r="Z131" s="5" t="str">
        <f t="shared" si="14"/>
        <v xml:space="preserve"> </v>
      </c>
      <c r="AA131" s="5" t="str">
        <f t="shared" si="15"/>
        <v xml:space="preserve"> </v>
      </c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BJ131" s="44"/>
      <c r="BK131" s="44"/>
      <c r="BL131" s="44"/>
      <c r="BM131" s="44"/>
      <c r="BN131" s="44"/>
      <c r="BO131" s="44"/>
      <c r="BP131" s="44"/>
      <c r="BQ131" s="44"/>
      <c r="BR131" s="44"/>
      <c r="BS131" s="44"/>
      <c r="BT131" s="44"/>
      <c r="BU131" s="44"/>
      <c r="BV131" s="44"/>
      <c r="BW131" s="44"/>
      <c r="BX131" s="44"/>
      <c r="BY131" s="44"/>
      <c r="BZ131" s="44"/>
      <c r="CA131" s="44"/>
      <c r="CB131" s="44"/>
      <c r="CC131" s="44"/>
      <c r="CD131" s="44"/>
      <c r="CE131" s="44"/>
      <c r="CF131" s="44"/>
      <c r="CG131" s="44"/>
      <c r="CH131" s="44"/>
      <c r="CI131" s="44"/>
      <c r="CJ131" s="44"/>
      <c r="CK131" s="44"/>
      <c r="CL131" s="44"/>
      <c r="CM131" s="44"/>
      <c r="CN131" s="44"/>
      <c r="CO131" s="44"/>
      <c r="CP131" s="44"/>
      <c r="CQ131" s="44"/>
      <c r="CR131" s="44"/>
      <c r="CS131" s="44"/>
      <c r="CT131" s="44"/>
      <c r="CU131" s="44"/>
      <c r="CV131" s="44"/>
      <c r="CW131" s="44"/>
      <c r="CX131" s="44"/>
      <c r="CY131" s="44"/>
      <c r="CZ131" s="44"/>
      <c r="DA131" s="44"/>
      <c r="DB131" s="44"/>
      <c r="DC131" s="44"/>
    </row>
    <row r="132" spans="2:107" s="5" customFormat="1" ht="30" customHeight="1">
      <c r="B132" s="133"/>
      <c r="C132" s="57"/>
      <c r="D132" s="122"/>
      <c r="E132" s="135"/>
      <c r="F132" s="137" t="s">
        <v>31</v>
      </c>
      <c r="G132" s="58" t="s">
        <v>31</v>
      </c>
      <c r="H132" s="138"/>
      <c r="I132" s="120" t="s">
        <v>31</v>
      </c>
      <c r="J132" s="139" t="s">
        <v>31</v>
      </c>
      <c r="K132" s="59"/>
      <c r="L132" s="60"/>
      <c r="M132" s="61"/>
      <c r="N132" s="61"/>
      <c r="O132" s="74" t="str">
        <f t="shared" si="0"/>
        <v xml:space="preserve"> </v>
      </c>
      <c r="P132" s="60"/>
      <c r="Q132" s="61"/>
      <c r="R132" s="61"/>
      <c r="S132" s="74" t="str">
        <f t="shared" si="11"/>
        <v xml:space="preserve"> </v>
      </c>
      <c r="T132" s="75" t="str">
        <f t="shared" si="12"/>
        <v/>
      </c>
      <c r="U132" s="130" t="s">
        <v>132</v>
      </c>
      <c r="V132" s="62" t="str">
        <f>IF(H132=0," ",IF(E132="H",IF(AND(H132&gt;2005,H132&lt;2009),VLOOKUP(K132,Minimas!$A$15:$C$29,3),IF(AND(H132&gt;2008,H132&lt;2011),VLOOKUP(K132,Minimas!$A$15:$C$29,2),"ERREUR")),IF(AND(H132&gt;2005,H132&lt;2009),VLOOKUP(K132,Minimas!$H$15:J$29,3),IF(AND(H132&gt;2008,H132&lt;2011),VLOOKUP(K132,Minimas!$H$15:$J$29,2),"ERREUR"))))</f>
        <v xml:space="preserve"> </v>
      </c>
      <c r="W132" s="63" t="str">
        <f t="shared" si="13"/>
        <v/>
      </c>
      <c r="X132" s="56"/>
      <c r="Y132" s="56"/>
      <c r="Z132" s="5" t="str">
        <f t="shared" si="14"/>
        <v xml:space="preserve"> </v>
      </c>
      <c r="AA132" s="5" t="str">
        <f t="shared" si="15"/>
        <v xml:space="preserve"> </v>
      </c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  <c r="BF132" s="44"/>
      <c r="BG132" s="44"/>
      <c r="BH132" s="44"/>
      <c r="BI132" s="44"/>
      <c r="BJ132" s="44"/>
      <c r="BK132" s="44"/>
      <c r="BL132" s="44"/>
      <c r="BM132" s="44"/>
      <c r="BN132" s="44"/>
      <c r="BO132" s="44"/>
      <c r="BP132" s="44"/>
      <c r="BQ132" s="44"/>
      <c r="BR132" s="44"/>
      <c r="BS132" s="44"/>
      <c r="BT132" s="44"/>
      <c r="BU132" s="44"/>
      <c r="BV132" s="44"/>
      <c r="BW132" s="44"/>
      <c r="BX132" s="44"/>
      <c r="BY132" s="44"/>
      <c r="BZ132" s="44"/>
      <c r="CA132" s="44"/>
      <c r="CB132" s="44"/>
      <c r="CC132" s="44"/>
      <c r="CD132" s="44"/>
      <c r="CE132" s="44"/>
      <c r="CF132" s="44"/>
      <c r="CG132" s="44"/>
      <c r="CH132" s="44"/>
      <c r="CI132" s="44"/>
      <c r="CJ132" s="44"/>
      <c r="CK132" s="44"/>
      <c r="CL132" s="44"/>
      <c r="CM132" s="44"/>
      <c r="CN132" s="44"/>
      <c r="CO132" s="44"/>
      <c r="CP132" s="44"/>
      <c r="CQ132" s="44"/>
      <c r="CR132" s="44"/>
      <c r="CS132" s="44"/>
      <c r="CT132" s="44"/>
      <c r="CU132" s="44"/>
      <c r="CV132" s="44"/>
      <c r="CW132" s="44"/>
      <c r="CX132" s="44"/>
      <c r="CY132" s="44"/>
      <c r="CZ132" s="44"/>
      <c r="DA132" s="44"/>
      <c r="DB132" s="44"/>
      <c r="DC132" s="44"/>
    </row>
    <row r="133" spans="2:107" s="5" customFormat="1" ht="30" customHeight="1">
      <c r="B133" s="133"/>
      <c r="C133" s="57"/>
      <c r="D133" s="122"/>
      <c r="E133" s="135"/>
      <c r="F133" s="137" t="s">
        <v>31</v>
      </c>
      <c r="G133" s="58" t="s">
        <v>31</v>
      </c>
      <c r="H133" s="138"/>
      <c r="I133" s="120" t="s">
        <v>31</v>
      </c>
      <c r="J133" s="139" t="s">
        <v>31</v>
      </c>
      <c r="K133" s="59"/>
      <c r="L133" s="60"/>
      <c r="M133" s="61"/>
      <c r="N133" s="61"/>
      <c r="O133" s="74" t="str">
        <f t="shared" si="0"/>
        <v xml:space="preserve"> </v>
      </c>
      <c r="P133" s="60"/>
      <c r="Q133" s="61"/>
      <c r="R133" s="61"/>
      <c r="S133" s="74" t="str">
        <f t="shared" si="11"/>
        <v xml:space="preserve"> </v>
      </c>
      <c r="T133" s="75" t="str">
        <f t="shared" si="12"/>
        <v/>
      </c>
      <c r="U133" s="130" t="s">
        <v>132</v>
      </c>
      <c r="V133" s="62" t="str">
        <f>IF(H133=0," ",IF(E133="H",IF(AND(H133&gt;2005,H133&lt;2009),VLOOKUP(K133,Minimas!$A$15:$C$29,3),IF(AND(H133&gt;2008,H133&lt;2011),VLOOKUP(K133,Minimas!$A$15:$C$29,2),"ERREUR")),IF(AND(H133&gt;2005,H133&lt;2009),VLOOKUP(K133,Minimas!$H$15:J$29,3),IF(AND(H133&gt;2008,H133&lt;2011),VLOOKUP(K133,Minimas!$H$15:$J$29,2),"ERREUR"))))</f>
        <v xml:space="preserve"> </v>
      </c>
      <c r="W133" s="63" t="str">
        <f t="shared" si="13"/>
        <v/>
      </c>
      <c r="X133" s="56"/>
      <c r="Y133" s="56"/>
      <c r="Z133" s="5" t="str">
        <f t="shared" si="14"/>
        <v xml:space="preserve"> </v>
      </c>
      <c r="AA133" s="5" t="str">
        <f t="shared" si="15"/>
        <v xml:space="preserve"> </v>
      </c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  <c r="BF133" s="44"/>
      <c r="BG133" s="44"/>
      <c r="BH133" s="44"/>
      <c r="BI133" s="44"/>
      <c r="BJ133" s="44"/>
      <c r="BK133" s="44"/>
      <c r="BL133" s="44"/>
      <c r="BM133" s="44"/>
      <c r="BN133" s="44"/>
      <c r="BO133" s="44"/>
      <c r="BP133" s="44"/>
      <c r="BQ133" s="44"/>
      <c r="BR133" s="44"/>
      <c r="BS133" s="44"/>
      <c r="BT133" s="44"/>
      <c r="BU133" s="44"/>
      <c r="BV133" s="44"/>
      <c r="BW133" s="44"/>
      <c r="BX133" s="44"/>
      <c r="BY133" s="44"/>
      <c r="BZ133" s="44"/>
      <c r="CA133" s="44"/>
      <c r="CB133" s="44"/>
      <c r="CC133" s="44"/>
      <c r="CD133" s="44"/>
      <c r="CE133" s="44"/>
      <c r="CF133" s="44"/>
      <c r="CG133" s="44"/>
      <c r="CH133" s="44"/>
      <c r="CI133" s="44"/>
      <c r="CJ133" s="44"/>
      <c r="CK133" s="44"/>
      <c r="CL133" s="44"/>
      <c r="CM133" s="44"/>
      <c r="CN133" s="44"/>
      <c r="CO133" s="44"/>
      <c r="CP133" s="44"/>
      <c r="CQ133" s="44"/>
      <c r="CR133" s="44"/>
      <c r="CS133" s="44"/>
      <c r="CT133" s="44"/>
      <c r="CU133" s="44"/>
      <c r="CV133" s="44"/>
      <c r="CW133" s="44"/>
      <c r="CX133" s="44"/>
      <c r="CY133" s="44"/>
      <c r="CZ133" s="44"/>
      <c r="DA133" s="44"/>
      <c r="DB133" s="44"/>
      <c r="DC133" s="44"/>
    </row>
    <row r="134" spans="2:107" s="5" customFormat="1" ht="30" customHeight="1">
      <c r="B134" s="133"/>
      <c r="C134" s="57"/>
      <c r="D134" s="122"/>
      <c r="E134" s="135"/>
      <c r="F134" s="137" t="s">
        <v>31</v>
      </c>
      <c r="G134" s="58" t="s">
        <v>31</v>
      </c>
      <c r="H134" s="138"/>
      <c r="I134" s="120" t="s">
        <v>31</v>
      </c>
      <c r="J134" s="139" t="s">
        <v>31</v>
      </c>
      <c r="K134" s="59"/>
      <c r="L134" s="60"/>
      <c r="M134" s="61"/>
      <c r="N134" s="61"/>
      <c r="O134" s="74" t="str">
        <f t="shared" si="0"/>
        <v xml:space="preserve"> </v>
      </c>
      <c r="P134" s="60"/>
      <c r="Q134" s="61"/>
      <c r="R134" s="61"/>
      <c r="S134" s="74" t="str">
        <f t="shared" si="11"/>
        <v xml:space="preserve"> </v>
      </c>
      <c r="T134" s="75" t="str">
        <f t="shared" si="12"/>
        <v/>
      </c>
      <c r="U134" s="130" t="s">
        <v>132</v>
      </c>
      <c r="V134" s="62" t="str">
        <f>IF(H134=0," ",IF(E134="H",IF(AND(H134&gt;2005,H134&lt;2009),VLOOKUP(K134,Minimas!$A$15:$C$29,3),IF(AND(H134&gt;2008,H134&lt;2011),VLOOKUP(K134,Minimas!$A$15:$C$29,2),"ERREUR")),IF(AND(H134&gt;2005,H134&lt;2009),VLOOKUP(K134,Minimas!$H$15:J$29,3),IF(AND(H134&gt;2008,H134&lt;2011),VLOOKUP(K134,Minimas!$H$15:$J$29,2),"ERREUR"))))</f>
        <v xml:space="preserve"> </v>
      </c>
      <c r="W134" s="63" t="str">
        <f t="shared" si="13"/>
        <v/>
      </c>
      <c r="X134" s="56"/>
      <c r="Y134" s="56"/>
      <c r="Z134" s="5" t="str">
        <f t="shared" si="14"/>
        <v xml:space="preserve"> </v>
      </c>
      <c r="AA134" s="5" t="str">
        <f t="shared" si="15"/>
        <v xml:space="preserve"> </v>
      </c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  <c r="BF134" s="44"/>
      <c r="BG134" s="44"/>
      <c r="BH134" s="44"/>
      <c r="BI134" s="44"/>
      <c r="BJ134" s="44"/>
      <c r="BK134" s="44"/>
      <c r="BL134" s="44"/>
      <c r="BM134" s="44"/>
      <c r="BN134" s="44"/>
      <c r="BO134" s="44"/>
      <c r="BP134" s="44"/>
      <c r="BQ134" s="44"/>
      <c r="BR134" s="44"/>
      <c r="BS134" s="44"/>
      <c r="BT134" s="44"/>
      <c r="BU134" s="44"/>
      <c r="BV134" s="44"/>
      <c r="BW134" s="44"/>
      <c r="BX134" s="44"/>
      <c r="BY134" s="44"/>
      <c r="BZ134" s="44"/>
      <c r="CA134" s="44"/>
      <c r="CB134" s="44"/>
      <c r="CC134" s="44"/>
      <c r="CD134" s="44"/>
      <c r="CE134" s="44"/>
      <c r="CF134" s="44"/>
      <c r="CG134" s="44"/>
      <c r="CH134" s="44"/>
      <c r="CI134" s="44"/>
      <c r="CJ134" s="44"/>
      <c r="CK134" s="44"/>
      <c r="CL134" s="44"/>
      <c r="CM134" s="44"/>
      <c r="CN134" s="44"/>
      <c r="CO134" s="44"/>
      <c r="CP134" s="44"/>
      <c r="CQ134" s="44"/>
      <c r="CR134" s="44"/>
      <c r="CS134" s="44"/>
      <c r="CT134" s="44"/>
      <c r="CU134" s="44"/>
      <c r="CV134" s="44"/>
      <c r="CW134" s="44"/>
      <c r="CX134" s="44"/>
      <c r="CY134" s="44"/>
      <c r="CZ134" s="44"/>
      <c r="DA134" s="44"/>
      <c r="DB134" s="44"/>
      <c r="DC134" s="44"/>
    </row>
    <row r="135" spans="2:107" s="5" customFormat="1" ht="30" customHeight="1">
      <c r="B135" s="133"/>
      <c r="C135" s="57"/>
      <c r="D135" s="122"/>
      <c r="E135" s="135"/>
      <c r="F135" s="137" t="s">
        <v>31</v>
      </c>
      <c r="G135" s="58" t="s">
        <v>31</v>
      </c>
      <c r="H135" s="138"/>
      <c r="I135" s="120" t="s">
        <v>31</v>
      </c>
      <c r="J135" s="139" t="s">
        <v>31</v>
      </c>
      <c r="K135" s="59"/>
      <c r="L135" s="60"/>
      <c r="M135" s="61"/>
      <c r="N135" s="61"/>
      <c r="O135" s="74" t="str">
        <f t="shared" si="0"/>
        <v xml:space="preserve"> </v>
      </c>
      <c r="P135" s="60"/>
      <c r="Q135" s="61"/>
      <c r="R135" s="61"/>
      <c r="S135" s="74" t="str">
        <f t="shared" si="11"/>
        <v xml:space="preserve"> </v>
      </c>
      <c r="T135" s="75" t="str">
        <f t="shared" si="12"/>
        <v/>
      </c>
      <c r="U135" s="130" t="s">
        <v>132</v>
      </c>
      <c r="V135" s="62" t="str">
        <f>IF(H135=0," ",IF(E135="H",IF(AND(H135&gt;2005,H135&lt;2009),VLOOKUP(K135,Minimas!$A$15:$C$29,3),IF(AND(H135&gt;2008,H135&lt;2011),VLOOKUP(K135,Minimas!$A$15:$C$29,2),"ERREUR")),IF(AND(H135&gt;2005,H135&lt;2009),VLOOKUP(K135,Minimas!$H$15:J$29,3),IF(AND(H135&gt;2008,H135&lt;2011),VLOOKUP(K135,Minimas!$H$15:$J$29,2),"ERREUR"))))</f>
        <v xml:space="preserve"> </v>
      </c>
      <c r="W135" s="63" t="str">
        <f t="shared" si="13"/>
        <v/>
      </c>
      <c r="X135" s="56"/>
      <c r="Y135" s="56"/>
      <c r="Z135" s="5" t="str">
        <f t="shared" si="14"/>
        <v xml:space="preserve"> </v>
      </c>
      <c r="AA135" s="5" t="str">
        <f t="shared" si="15"/>
        <v xml:space="preserve"> </v>
      </c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  <c r="BF135" s="44"/>
      <c r="BG135" s="44"/>
      <c r="BH135" s="44"/>
      <c r="BI135" s="44"/>
      <c r="BJ135" s="44"/>
      <c r="BK135" s="44"/>
      <c r="BL135" s="44"/>
      <c r="BM135" s="44"/>
      <c r="BN135" s="44"/>
      <c r="BO135" s="44"/>
      <c r="BP135" s="44"/>
      <c r="BQ135" s="44"/>
      <c r="BR135" s="44"/>
      <c r="BS135" s="44"/>
      <c r="BT135" s="44"/>
      <c r="BU135" s="44"/>
      <c r="BV135" s="44"/>
      <c r="BW135" s="44"/>
      <c r="BX135" s="44"/>
      <c r="BY135" s="44"/>
      <c r="BZ135" s="44"/>
      <c r="CA135" s="44"/>
      <c r="CB135" s="44"/>
      <c r="CC135" s="44"/>
      <c r="CD135" s="44"/>
      <c r="CE135" s="44"/>
      <c r="CF135" s="44"/>
      <c r="CG135" s="44"/>
      <c r="CH135" s="44"/>
      <c r="CI135" s="44"/>
      <c r="CJ135" s="44"/>
      <c r="CK135" s="44"/>
      <c r="CL135" s="44"/>
      <c r="CM135" s="44"/>
      <c r="CN135" s="44"/>
      <c r="CO135" s="44"/>
      <c r="CP135" s="44"/>
      <c r="CQ135" s="44"/>
      <c r="CR135" s="44"/>
      <c r="CS135" s="44"/>
      <c r="CT135" s="44"/>
      <c r="CU135" s="44"/>
      <c r="CV135" s="44"/>
      <c r="CW135" s="44"/>
      <c r="CX135" s="44"/>
      <c r="CY135" s="44"/>
      <c r="CZ135" s="44"/>
      <c r="DA135" s="44"/>
      <c r="DB135" s="44"/>
      <c r="DC135" s="44"/>
    </row>
    <row r="136" spans="2:107" s="5" customFormat="1" ht="30" customHeight="1">
      <c r="B136" s="133"/>
      <c r="C136" s="57"/>
      <c r="D136" s="122"/>
      <c r="E136" s="135"/>
      <c r="F136" s="137" t="s">
        <v>31</v>
      </c>
      <c r="G136" s="58" t="s">
        <v>31</v>
      </c>
      <c r="H136" s="138"/>
      <c r="I136" s="120" t="s">
        <v>31</v>
      </c>
      <c r="J136" s="139" t="s">
        <v>31</v>
      </c>
      <c r="K136" s="59"/>
      <c r="L136" s="60"/>
      <c r="M136" s="61"/>
      <c r="N136" s="61"/>
      <c r="O136" s="74" t="str">
        <f t="shared" si="0"/>
        <v xml:space="preserve"> </v>
      </c>
      <c r="P136" s="60"/>
      <c r="Q136" s="61"/>
      <c r="R136" s="61"/>
      <c r="S136" s="74" t="str">
        <f t="shared" si="11"/>
        <v xml:space="preserve"> </v>
      </c>
      <c r="T136" s="75" t="str">
        <f t="shared" si="12"/>
        <v/>
      </c>
      <c r="U136" s="130" t="s">
        <v>132</v>
      </c>
      <c r="V136" s="62" t="str">
        <f>IF(H136=0," ",IF(E136="H",IF(AND(H136&gt;2005,H136&lt;2009),VLOOKUP(K136,Minimas!$A$15:$C$29,3),IF(AND(H136&gt;2008,H136&lt;2011),VLOOKUP(K136,Minimas!$A$15:$C$29,2),"ERREUR")),IF(AND(H136&gt;2005,H136&lt;2009),VLOOKUP(K136,Minimas!$H$15:J$29,3),IF(AND(H136&gt;2008,H136&lt;2011),VLOOKUP(K136,Minimas!$H$15:$J$29,2),"ERREUR"))))</f>
        <v xml:space="preserve"> </v>
      </c>
      <c r="W136" s="63" t="str">
        <f t="shared" si="13"/>
        <v/>
      </c>
      <c r="X136" s="56"/>
      <c r="Y136" s="56"/>
      <c r="Z136" s="5" t="str">
        <f t="shared" si="14"/>
        <v xml:space="preserve"> </v>
      </c>
      <c r="AA136" s="5" t="str">
        <f t="shared" si="15"/>
        <v xml:space="preserve"> </v>
      </c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  <c r="BF136" s="44"/>
      <c r="BG136" s="44"/>
      <c r="BH136" s="44"/>
      <c r="BI136" s="44"/>
      <c r="BJ136" s="44"/>
      <c r="BK136" s="44"/>
      <c r="BL136" s="44"/>
      <c r="BM136" s="44"/>
      <c r="BN136" s="44"/>
      <c r="BO136" s="44"/>
      <c r="BP136" s="44"/>
      <c r="BQ136" s="44"/>
      <c r="BR136" s="44"/>
      <c r="BS136" s="44"/>
      <c r="BT136" s="44"/>
      <c r="BU136" s="44"/>
      <c r="BV136" s="44"/>
      <c r="BW136" s="44"/>
      <c r="BX136" s="44"/>
      <c r="BY136" s="44"/>
      <c r="BZ136" s="44"/>
      <c r="CA136" s="44"/>
      <c r="CB136" s="44"/>
      <c r="CC136" s="44"/>
      <c r="CD136" s="44"/>
      <c r="CE136" s="44"/>
      <c r="CF136" s="44"/>
      <c r="CG136" s="44"/>
      <c r="CH136" s="44"/>
      <c r="CI136" s="44"/>
      <c r="CJ136" s="44"/>
      <c r="CK136" s="44"/>
      <c r="CL136" s="44"/>
      <c r="CM136" s="44"/>
      <c r="CN136" s="44"/>
      <c r="CO136" s="44"/>
      <c r="CP136" s="44"/>
      <c r="CQ136" s="44"/>
      <c r="CR136" s="44"/>
      <c r="CS136" s="44"/>
      <c r="CT136" s="44"/>
      <c r="CU136" s="44"/>
      <c r="CV136" s="44"/>
      <c r="CW136" s="44"/>
      <c r="CX136" s="44"/>
      <c r="CY136" s="44"/>
      <c r="CZ136" s="44"/>
      <c r="DA136" s="44"/>
      <c r="DB136" s="44"/>
      <c r="DC136" s="44"/>
    </row>
    <row r="137" spans="2:107" s="5" customFormat="1" ht="30" customHeight="1">
      <c r="B137" s="133"/>
      <c r="C137" s="57"/>
      <c r="D137" s="122"/>
      <c r="E137" s="135"/>
      <c r="F137" s="137" t="s">
        <v>31</v>
      </c>
      <c r="G137" s="58" t="s">
        <v>31</v>
      </c>
      <c r="H137" s="138"/>
      <c r="I137" s="120" t="s">
        <v>31</v>
      </c>
      <c r="J137" s="139" t="s">
        <v>31</v>
      </c>
      <c r="K137" s="59"/>
      <c r="L137" s="60"/>
      <c r="M137" s="61"/>
      <c r="N137" s="61"/>
      <c r="O137" s="74" t="str">
        <f t="shared" si="0"/>
        <v xml:space="preserve"> </v>
      </c>
      <c r="P137" s="60"/>
      <c r="Q137" s="61"/>
      <c r="R137" s="61"/>
      <c r="S137" s="74" t="str">
        <f t="shared" si="11"/>
        <v xml:space="preserve"> </v>
      </c>
      <c r="T137" s="75" t="str">
        <f t="shared" si="12"/>
        <v/>
      </c>
      <c r="U137" s="130" t="s">
        <v>132</v>
      </c>
      <c r="V137" s="62" t="str">
        <f>IF(H137=0," ",IF(E137="H",IF(AND(H137&gt;2005,H137&lt;2009),VLOOKUP(K137,Minimas!$A$15:$C$29,3),IF(AND(H137&gt;2008,H137&lt;2011),VLOOKUP(K137,Minimas!$A$15:$C$29,2),"ERREUR")),IF(AND(H137&gt;2005,H137&lt;2009),VLOOKUP(K137,Minimas!$H$15:J$29,3),IF(AND(H137&gt;2008,H137&lt;2011),VLOOKUP(K137,Minimas!$H$15:$J$29,2),"ERREUR"))))</f>
        <v xml:space="preserve"> </v>
      </c>
      <c r="W137" s="63" t="str">
        <f t="shared" si="13"/>
        <v/>
      </c>
      <c r="X137" s="56"/>
      <c r="Y137" s="56"/>
      <c r="Z137" s="5" t="str">
        <f t="shared" si="14"/>
        <v xml:space="preserve"> </v>
      </c>
      <c r="AA137" s="5" t="str">
        <f t="shared" si="15"/>
        <v xml:space="preserve"> </v>
      </c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4"/>
      <c r="BM137" s="44"/>
      <c r="BN137" s="44"/>
      <c r="BO137" s="44"/>
      <c r="BP137" s="44"/>
      <c r="BQ137" s="44"/>
      <c r="BR137" s="44"/>
      <c r="BS137" s="44"/>
      <c r="BT137" s="44"/>
      <c r="BU137" s="44"/>
      <c r="BV137" s="44"/>
      <c r="BW137" s="44"/>
      <c r="BX137" s="44"/>
      <c r="BY137" s="44"/>
      <c r="BZ137" s="44"/>
      <c r="CA137" s="44"/>
      <c r="CB137" s="44"/>
      <c r="CC137" s="44"/>
      <c r="CD137" s="44"/>
      <c r="CE137" s="44"/>
      <c r="CF137" s="44"/>
      <c r="CG137" s="44"/>
      <c r="CH137" s="44"/>
      <c r="CI137" s="44"/>
      <c r="CJ137" s="44"/>
      <c r="CK137" s="44"/>
      <c r="CL137" s="44"/>
      <c r="CM137" s="44"/>
      <c r="CN137" s="44"/>
      <c r="CO137" s="44"/>
      <c r="CP137" s="44"/>
      <c r="CQ137" s="44"/>
      <c r="CR137" s="44"/>
      <c r="CS137" s="44"/>
      <c r="CT137" s="44"/>
      <c r="CU137" s="44"/>
      <c r="CV137" s="44"/>
      <c r="CW137" s="44"/>
      <c r="CX137" s="44"/>
      <c r="CY137" s="44"/>
      <c r="CZ137" s="44"/>
      <c r="DA137" s="44"/>
      <c r="DB137" s="44"/>
      <c r="DC137" s="44"/>
    </row>
    <row r="138" spans="2:107" s="5" customFormat="1" ht="30" customHeight="1">
      <c r="B138" s="133"/>
      <c r="C138" s="57"/>
      <c r="D138" s="122"/>
      <c r="E138" s="135"/>
      <c r="F138" s="137" t="s">
        <v>31</v>
      </c>
      <c r="G138" s="58" t="s">
        <v>31</v>
      </c>
      <c r="H138" s="138"/>
      <c r="I138" s="120"/>
      <c r="J138" s="139"/>
      <c r="K138" s="59"/>
      <c r="L138" s="60"/>
      <c r="M138" s="61"/>
      <c r="N138" s="61"/>
      <c r="O138" s="74" t="str">
        <f t="shared" si="0"/>
        <v xml:space="preserve"> </v>
      </c>
      <c r="P138" s="60"/>
      <c r="Q138" s="61"/>
      <c r="R138" s="61"/>
      <c r="S138" s="74" t="str">
        <f t="shared" ref="S138:S201" si="16">IF(AA138&lt;=0,0,AA138)</f>
        <v xml:space="preserve"> </v>
      </c>
      <c r="T138" s="75" t="str">
        <f t="shared" ref="T138:T201" si="17">IF(E138="","",IF(OR(O138=0,S138=0),0,O138+S138))</f>
        <v/>
      </c>
      <c r="U138" s="130" t="s">
        <v>132</v>
      </c>
      <c r="V138" s="62" t="str">
        <f>IF(H138=0," ",IF(E138="H",IF(AND(H138&gt;2005,H138&lt;2009),VLOOKUP(K138,Minimas!$A$15:$C$29,3),IF(AND(H138&gt;2008,H138&lt;2011),VLOOKUP(K138,Minimas!$A$15:$C$29,2),"ERREUR")),IF(AND(H138&gt;2005,H138&lt;2009),VLOOKUP(K138,Minimas!$H$15:J$29,3),IF(AND(H138&gt;2008,H138&lt;2011),VLOOKUP(K138,Minimas!$H$15:$J$29,2),"ERREUR"))))</f>
        <v xml:space="preserve"> </v>
      </c>
      <c r="W138" s="63" t="str">
        <f t="shared" ref="W138:W201" si="18">IF(E138=" "," ",IF(E138="H",10^(0.75194503*LOG(K138/175.508)^2)*T138,IF(E138="F",10^(0.783497476* LOG(K138/153.655)^2)*T138,"")))</f>
        <v/>
      </c>
      <c r="X138" s="56"/>
      <c r="Y138" s="56"/>
      <c r="Z138" s="5" t="str">
        <f t="shared" ref="Z138:Z201" si="19">IF(L138=0," ",MAXA(L138+M138,M138+N138,L138+N138))</f>
        <v xml:space="preserve"> </v>
      </c>
      <c r="AA138" s="5" t="str">
        <f t="shared" ref="AA138:AA201" si="20">IF(P138=0," ",MAXA(P138+Q138,Q138+R138,P138+R138))</f>
        <v xml:space="preserve"> </v>
      </c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  <c r="BF138" s="44"/>
      <c r="BG138" s="44"/>
      <c r="BH138" s="44"/>
      <c r="BI138" s="44"/>
      <c r="BJ138" s="44"/>
      <c r="BK138" s="44"/>
      <c r="BL138" s="44"/>
      <c r="BM138" s="44"/>
      <c r="BN138" s="44"/>
      <c r="BO138" s="44"/>
      <c r="BP138" s="44"/>
      <c r="BQ138" s="44"/>
      <c r="BR138" s="44"/>
      <c r="BS138" s="44"/>
      <c r="BT138" s="44"/>
      <c r="BU138" s="44"/>
      <c r="BV138" s="44"/>
      <c r="BW138" s="44"/>
      <c r="BX138" s="44"/>
      <c r="BY138" s="44"/>
      <c r="BZ138" s="44"/>
      <c r="CA138" s="44"/>
      <c r="CB138" s="44"/>
      <c r="CC138" s="44"/>
      <c r="CD138" s="44"/>
      <c r="CE138" s="44"/>
      <c r="CF138" s="44"/>
      <c r="CG138" s="44"/>
      <c r="CH138" s="44"/>
      <c r="CI138" s="44"/>
      <c r="CJ138" s="44"/>
      <c r="CK138" s="44"/>
      <c r="CL138" s="44"/>
      <c r="CM138" s="44"/>
      <c r="CN138" s="44"/>
      <c r="CO138" s="44"/>
      <c r="CP138" s="44"/>
      <c r="CQ138" s="44"/>
      <c r="CR138" s="44"/>
      <c r="CS138" s="44"/>
      <c r="CT138" s="44"/>
      <c r="CU138" s="44"/>
      <c r="CV138" s="44"/>
      <c r="CW138" s="44"/>
      <c r="CX138" s="44"/>
      <c r="CY138" s="44"/>
      <c r="CZ138" s="44"/>
      <c r="DA138" s="44"/>
      <c r="DB138" s="44"/>
      <c r="DC138" s="44"/>
    </row>
    <row r="139" spans="2:107" s="5" customFormat="1" ht="30" customHeight="1">
      <c r="B139" s="133"/>
      <c r="C139" s="57"/>
      <c r="D139" s="122"/>
      <c r="E139" s="135"/>
      <c r="F139" s="137" t="s">
        <v>31</v>
      </c>
      <c r="G139" s="58" t="s">
        <v>31</v>
      </c>
      <c r="H139" s="138"/>
      <c r="I139" s="120"/>
      <c r="J139" s="139"/>
      <c r="K139" s="59"/>
      <c r="L139" s="60"/>
      <c r="M139" s="61"/>
      <c r="N139" s="61"/>
      <c r="O139" s="74" t="str">
        <f t="shared" si="0"/>
        <v xml:space="preserve"> </v>
      </c>
      <c r="P139" s="60"/>
      <c r="Q139" s="61"/>
      <c r="R139" s="61"/>
      <c r="S139" s="74" t="str">
        <f t="shared" si="16"/>
        <v xml:space="preserve"> </v>
      </c>
      <c r="T139" s="75" t="str">
        <f t="shared" si="17"/>
        <v/>
      </c>
      <c r="U139" s="130" t="s">
        <v>132</v>
      </c>
      <c r="V139" s="62" t="str">
        <f>IF(H139=0," ",IF(E139="H",IF(AND(H139&gt;2005,H139&lt;2009),VLOOKUP(K139,Minimas!$A$15:$C$29,3),IF(AND(H139&gt;2008,H139&lt;2011),VLOOKUP(K139,Minimas!$A$15:$C$29,2),"ERREUR")),IF(AND(H139&gt;2005,H139&lt;2009),VLOOKUP(K139,Minimas!$H$15:J$29,3),IF(AND(H139&gt;2008,H139&lt;2011),VLOOKUP(K139,Minimas!$H$15:$J$29,2),"ERREUR"))))</f>
        <v xml:space="preserve"> </v>
      </c>
      <c r="W139" s="63" t="str">
        <f t="shared" si="18"/>
        <v/>
      </c>
      <c r="X139" s="56"/>
      <c r="Y139" s="56"/>
      <c r="Z139" s="5" t="str">
        <f t="shared" si="19"/>
        <v xml:space="preserve"> </v>
      </c>
      <c r="AA139" s="5" t="str">
        <f t="shared" si="20"/>
        <v xml:space="preserve"> </v>
      </c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44"/>
      <c r="BI139" s="44"/>
      <c r="BJ139" s="44"/>
      <c r="BK139" s="44"/>
      <c r="BL139" s="44"/>
      <c r="BM139" s="44"/>
      <c r="BN139" s="44"/>
      <c r="BO139" s="44"/>
      <c r="BP139" s="44"/>
      <c r="BQ139" s="44"/>
      <c r="BR139" s="44"/>
      <c r="BS139" s="44"/>
      <c r="BT139" s="44"/>
      <c r="BU139" s="44"/>
      <c r="BV139" s="44"/>
      <c r="BW139" s="44"/>
      <c r="BX139" s="44"/>
      <c r="BY139" s="44"/>
      <c r="BZ139" s="44"/>
      <c r="CA139" s="44"/>
      <c r="CB139" s="44"/>
      <c r="CC139" s="44"/>
      <c r="CD139" s="44"/>
      <c r="CE139" s="44"/>
      <c r="CF139" s="44"/>
      <c r="CG139" s="44"/>
      <c r="CH139" s="44"/>
      <c r="CI139" s="44"/>
      <c r="CJ139" s="44"/>
      <c r="CK139" s="44"/>
      <c r="CL139" s="44"/>
      <c r="CM139" s="44"/>
      <c r="CN139" s="44"/>
      <c r="CO139" s="44"/>
      <c r="CP139" s="44"/>
      <c r="CQ139" s="44"/>
      <c r="CR139" s="44"/>
      <c r="CS139" s="44"/>
      <c r="CT139" s="44"/>
      <c r="CU139" s="44"/>
      <c r="CV139" s="44"/>
      <c r="CW139" s="44"/>
      <c r="CX139" s="44"/>
      <c r="CY139" s="44"/>
      <c r="CZ139" s="44"/>
      <c r="DA139" s="44"/>
      <c r="DB139" s="44"/>
      <c r="DC139" s="44"/>
    </row>
    <row r="140" spans="2:107" s="5" customFormat="1" ht="30" customHeight="1">
      <c r="B140" s="133"/>
      <c r="C140" s="57"/>
      <c r="D140" s="122"/>
      <c r="E140" s="135"/>
      <c r="F140" s="137" t="s">
        <v>31</v>
      </c>
      <c r="G140" s="58" t="s">
        <v>31</v>
      </c>
      <c r="H140" s="138"/>
      <c r="I140" s="120" t="s">
        <v>31</v>
      </c>
      <c r="J140" s="139" t="s">
        <v>31</v>
      </c>
      <c r="K140" s="59"/>
      <c r="L140" s="60"/>
      <c r="M140" s="61"/>
      <c r="N140" s="61"/>
      <c r="O140" s="74" t="str">
        <f t="shared" si="0"/>
        <v xml:space="preserve"> </v>
      </c>
      <c r="P140" s="60"/>
      <c r="Q140" s="61"/>
      <c r="R140" s="61"/>
      <c r="S140" s="74" t="str">
        <f t="shared" si="16"/>
        <v xml:space="preserve"> </v>
      </c>
      <c r="T140" s="75" t="str">
        <f t="shared" si="17"/>
        <v/>
      </c>
      <c r="U140" s="130" t="s">
        <v>132</v>
      </c>
      <c r="V140" s="62" t="str">
        <f>IF(H140=0," ",IF(E140="H",IF(AND(H140&gt;2005,H140&lt;2009),VLOOKUP(K140,Minimas!$A$15:$C$29,3),IF(AND(H140&gt;2008,H140&lt;2011),VLOOKUP(K140,Minimas!$A$15:$C$29,2),"ERREUR")),IF(AND(H140&gt;2005,H140&lt;2009),VLOOKUP(K140,Minimas!$H$15:J$29,3),IF(AND(H140&gt;2008,H140&lt;2011),VLOOKUP(K140,Minimas!$H$15:$J$29,2),"ERREUR"))))</f>
        <v xml:space="preserve"> </v>
      </c>
      <c r="W140" s="63" t="str">
        <f t="shared" si="18"/>
        <v/>
      </c>
      <c r="X140" s="56"/>
      <c r="Y140" s="56"/>
      <c r="Z140" s="5" t="str">
        <f t="shared" si="19"/>
        <v xml:space="preserve"> </v>
      </c>
      <c r="AA140" s="5" t="str">
        <f t="shared" si="20"/>
        <v xml:space="preserve"> </v>
      </c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  <c r="BF140" s="44"/>
      <c r="BG140" s="44"/>
      <c r="BH140" s="44"/>
      <c r="BI140" s="44"/>
      <c r="BJ140" s="44"/>
      <c r="BK140" s="44"/>
      <c r="BL140" s="44"/>
      <c r="BM140" s="44"/>
      <c r="BN140" s="44"/>
      <c r="BO140" s="44"/>
      <c r="BP140" s="44"/>
      <c r="BQ140" s="44"/>
      <c r="BR140" s="44"/>
      <c r="BS140" s="44"/>
      <c r="BT140" s="44"/>
      <c r="BU140" s="44"/>
      <c r="BV140" s="44"/>
      <c r="BW140" s="44"/>
      <c r="BX140" s="44"/>
      <c r="BY140" s="44"/>
      <c r="BZ140" s="44"/>
      <c r="CA140" s="44"/>
      <c r="CB140" s="44"/>
      <c r="CC140" s="44"/>
      <c r="CD140" s="44"/>
      <c r="CE140" s="44"/>
      <c r="CF140" s="44"/>
      <c r="CG140" s="44"/>
      <c r="CH140" s="44"/>
      <c r="CI140" s="44"/>
      <c r="CJ140" s="44"/>
      <c r="CK140" s="44"/>
      <c r="CL140" s="44"/>
      <c r="CM140" s="44"/>
      <c r="CN140" s="44"/>
      <c r="CO140" s="44"/>
      <c r="CP140" s="44"/>
      <c r="CQ140" s="44"/>
      <c r="CR140" s="44"/>
      <c r="CS140" s="44"/>
      <c r="CT140" s="44"/>
      <c r="CU140" s="44"/>
      <c r="CV140" s="44"/>
      <c r="CW140" s="44"/>
      <c r="CX140" s="44"/>
      <c r="CY140" s="44"/>
      <c r="CZ140" s="44"/>
      <c r="DA140" s="44"/>
      <c r="DB140" s="44"/>
      <c r="DC140" s="44"/>
    </row>
    <row r="141" spans="2:107" s="5" customFormat="1" ht="30" customHeight="1">
      <c r="B141" s="133"/>
      <c r="C141" s="57"/>
      <c r="D141" s="122"/>
      <c r="E141" s="135"/>
      <c r="F141" s="137" t="s">
        <v>31</v>
      </c>
      <c r="G141" s="58" t="s">
        <v>31</v>
      </c>
      <c r="H141" s="138"/>
      <c r="I141" s="120" t="s">
        <v>31</v>
      </c>
      <c r="J141" s="139" t="s">
        <v>31</v>
      </c>
      <c r="K141" s="59"/>
      <c r="L141" s="60"/>
      <c r="M141" s="61"/>
      <c r="N141" s="61"/>
      <c r="O141" s="74" t="str">
        <f t="shared" si="0"/>
        <v xml:space="preserve"> </v>
      </c>
      <c r="P141" s="60"/>
      <c r="Q141" s="61"/>
      <c r="R141" s="61"/>
      <c r="S141" s="74" t="str">
        <f t="shared" si="16"/>
        <v xml:space="preserve"> </v>
      </c>
      <c r="T141" s="75" t="str">
        <f t="shared" si="17"/>
        <v/>
      </c>
      <c r="U141" s="130" t="s">
        <v>132</v>
      </c>
      <c r="V141" s="62" t="str">
        <f>IF(H141=0," ",IF(E141="H",IF(AND(H141&gt;2005,H141&lt;2009),VLOOKUP(K141,Minimas!$A$15:$C$29,3),IF(AND(H141&gt;2008,H141&lt;2011),VLOOKUP(K141,Minimas!$A$15:$C$29,2),"ERREUR")),IF(AND(H141&gt;2005,H141&lt;2009),VLOOKUP(K141,Minimas!$H$15:J$29,3),IF(AND(H141&gt;2008,H141&lt;2011),VLOOKUP(K141,Minimas!$H$15:$J$29,2),"ERREUR"))))</f>
        <v xml:space="preserve"> </v>
      </c>
      <c r="W141" s="63" t="str">
        <f t="shared" si="18"/>
        <v/>
      </c>
      <c r="X141" s="56"/>
      <c r="Y141" s="56"/>
      <c r="Z141" s="5" t="str">
        <f t="shared" si="19"/>
        <v xml:space="preserve"> </v>
      </c>
      <c r="AA141" s="5" t="str">
        <f t="shared" si="20"/>
        <v xml:space="preserve"> </v>
      </c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  <c r="BF141" s="44"/>
      <c r="BG141" s="44"/>
      <c r="BH141" s="44"/>
      <c r="BI141" s="44"/>
      <c r="BJ141" s="44"/>
      <c r="BK141" s="44"/>
      <c r="BL141" s="44"/>
      <c r="BM141" s="44"/>
      <c r="BN141" s="44"/>
      <c r="BO141" s="44"/>
      <c r="BP141" s="44"/>
      <c r="BQ141" s="44"/>
      <c r="BR141" s="44"/>
      <c r="BS141" s="44"/>
      <c r="BT141" s="44"/>
      <c r="BU141" s="44"/>
      <c r="BV141" s="44"/>
      <c r="BW141" s="44"/>
      <c r="BX141" s="44"/>
      <c r="BY141" s="44"/>
      <c r="BZ141" s="44"/>
      <c r="CA141" s="44"/>
      <c r="CB141" s="44"/>
      <c r="CC141" s="44"/>
      <c r="CD141" s="44"/>
      <c r="CE141" s="44"/>
      <c r="CF141" s="44"/>
      <c r="CG141" s="44"/>
      <c r="CH141" s="44"/>
      <c r="CI141" s="44"/>
      <c r="CJ141" s="44"/>
      <c r="CK141" s="44"/>
      <c r="CL141" s="44"/>
      <c r="CM141" s="44"/>
      <c r="CN141" s="44"/>
      <c r="CO141" s="44"/>
      <c r="CP141" s="44"/>
      <c r="CQ141" s="44"/>
      <c r="CR141" s="44"/>
      <c r="CS141" s="44"/>
      <c r="CT141" s="44"/>
      <c r="CU141" s="44"/>
      <c r="CV141" s="44"/>
      <c r="CW141" s="44"/>
      <c r="CX141" s="44"/>
      <c r="CY141" s="44"/>
      <c r="CZ141" s="44"/>
      <c r="DA141" s="44"/>
      <c r="DB141" s="44"/>
      <c r="DC141" s="44"/>
    </row>
    <row r="142" spans="2:107" s="5" customFormat="1" ht="30" customHeight="1">
      <c r="B142" s="133"/>
      <c r="C142" s="57"/>
      <c r="D142" s="122"/>
      <c r="E142" s="135"/>
      <c r="F142" s="137" t="s">
        <v>31</v>
      </c>
      <c r="G142" s="58" t="s">
        <v>31</v>
      </c>
      <c r="H142" s="138"/>
      <c r="I142" s="120" t="s">
        <v>31</v>
      </c>
      <c r="J142" s="139" t="s">
        <v>31</v>
      </c>
      <c r="K142" s="59"/>
      <c r="L142" s="60"/>
      <c r="M142" s="61"/>
      <c r="N142" s="61"/>
      <c r="O142" s="74" t="str">
        <f t="shared" si="0"/>
        <v xml:space="preserve"> </v>
      </c>
      <c r="P142" s="60"/>
      <c r="Q142" s="61"/>
      <c r="R142" s="61"/>
      <c r="S142" s="74" t="str">
        <f t="shared" si="16"/>
        <v xml:space="preserve"> </v>
      </c>
      <c r="T142" s="75" t="str">
        <f t="shared" si="17"/>
        <v/>
      </c>
      <c r="U142" s="130" t="s">
        <v>132</v>
      </c>
      <c r="V142" s="62" t="str">
        <f>IF(H142=0," ",IF(E142="H",IF(AND(H142&gt;2005,H142&lt;2009),VLOOKUP(K142,Minimas!$A$15:$C$29,3),IF(AND(H142&gt;2008,H142&lt;2011),VLOOKUP(K142,Minimas!$A$15:$C$29,2),"ERREUR")),IF(AND(H142&gt;2005,H142&lt;2009),VLOOKUP(K142,Minimas!$H$15:J$29,3),IF(AND(H142&gt;2008,H142&lt;2011),VLOOKUP(K142,Minimas!$H$15:$J$29,2),"ERREUR"))))</f>
        <v xml:space="preserve"> </v>
      </c>
      <c r="W142" s="63" t="str">
        <f t="shared" si="18"/>
        <v/>
      </c>
      <c r="X142" s="56"/>
      <c r="Y142" s="56"/>
      <c r="Z142" s="5" t="str">
        <f t="shared" si="19"/>
        <v xml:space="preserve"> </v>
      </c>
      <c r="AA142" s="5" t="str">
        <f t="shared" si="20"/>
        <v xml:space="preserve"> </v>
      </c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  <c r="BF142" s="44"/>
      <c r="BG142" s="44"/>
      <c r="BH142" s="44"/>
      <c r="BI142" s="44"/>
      <c r="BJ142" s="44"/>
      <c r="BK142" s="44"/>
      <c r="BL142" s="44"/>
      <c r="BM142" s="44"/>
      <c r="BN142" s="44"/>
      <c r="BO142" s="44"/>
      <c r="BP142" s="44"/>
      <c r="BQ142" s="44"/>
      <c r="BR142" s="44"/>
      <c r="BS142" s="44"/>
      <c r="BT142" s="44"/>
      <c r="BU142" s="44"/>
      <c r="BV142" s="44"/>
      <c r="BW142" s="44"/>
      <c r="BX142" s="44"/>
      <c r="BY142" s="44"/>
      <c r="BZ142" s="44"/>
      <c r="CA142" s="44"/>
      <c r="CB142" s="44"/>
      <c r="CC142" s="44"/>
      <c r="CD142" s="44"/>
      <c r="CE142" s="44"/>
      <c r="CF142" s="44"/>
      <c r="CG142" s="44"/>
      <c r="CH142" s="44"/>
      <c r="CI142" s="44"/>
      <c r="CJ142" s="44"/>
      <c r="CK142" s="44"/>
      <c r="CL142" s="44"/>
      <c r="CM142" s="44"/>
      <c r="CN142" s="44"/>
      <c r="CO142" s="44"/>
      <c r="CP142" s="44"/>
      <c r="CQ142" s="44"/>
      <c r="CR142" s="44"/>
      <c r="CS142" s="44"/>
      <c r="CT142" s="44"/>
      <c r="CU142" s="44"/>
      <c r="CV142" s="44"/>
      <c r="CW142" s="44"/>
      <c r="CX142" s="44"/>
      <c r="CY142" s="44"/>
      <c r="CZ142" s="44"/>
      <c r="DA142" s="44"/>
      <c r="DB142" s="44"/>
      <c r="DC142" s="44"/>
    </row>
    <row r="143" spans="2:107" s="5" customFormat="1" ht="30" customHeight="1">
      <c r="B143" s="133"/>
      <c r="C143" s="57"/>
      <c r="D143" s="122"/>
      <c r="E143" s="135"/>
      <c r="F143" s="137" t="s">
        <v>31</v>
      </c>
      <c r="G143" s="58" t="s">
        <v>31</v>
      </c>
      <c r="H143" s="138"/>
      <c r="I143" s="120" t="s">
        <v>31</v>
      </c>
      <c r="J143" s="139" t="s">
        <v>31</v>
      </c>
      <c r="K143" s="59"/>
      <c r="L143" s="60"/>
      <c r="M143" s="61"/>
      <c r="N143" s="61"/>
      <c r="O143" s="74" t="str">
        <f t="shared" si="0"/>
        <v xml:space="preserve"> </v>
      </c>
      <c r="P143" s="60"/>
      <c r="Q143" s="61"/>
      <c r="R143" s="61"/>
      <c r="S143" s="74" t="str">
        <f t="shared" si="16"/>
        <v xml:space="preserve"> </v>
      </c>
      <c r="T143" s="75" t="str">
        <f t="shared" si="17"/>
        <v/>
      </c>
      <c r="U143" s="130" t="s">
        <v>132</v>
      </c>
      <c r="V143" s="62" t="str">
        <f>IF(H143=0," ",IF(E143="H",IF(AND(H143&gt;2005,H143&lt;2009),VLOOKUP(K143,Minimas!$A$15:$C$29,3),IF(AND(H143&gt;2008,H143&lt;2011),VLOOKUP(K143,Minimas!$A$15:$C$29,2),"ERREUR")),IF(AND(H143&gt;2005,H143&lt;2009),VLOOKUP(K143,Minimas!$H$15:J$29,3),IF(AND(H143&gt;2008,H143&lt;2011),VLOOKUP(K143,Minimas!$H$15:$J$29,2),"ERREUR"))))</f>
        <v xml:space="preserve"> </v>
      </c>
      <c r="W143" s="63" t="str">
        <f t="shared" si="18"/>
        <v/>
      </c>
      <c r="X143" s="56"/>
      <c r="Y143" s="56"/>
      <c r="Z143" s="5" t="str">
        <f t="shared" si="19"/>
        <v xml:space="preserve"> </v>
      </c>
      <c r="AA143" s="5" t="str">
        <f t="shared" si="20"/>
        <v xml:space="preserve"> </v>
      </c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  <c r="BF143" s="44"/>
      <c r="BG143" s="44"/>
      <c r="BH143" s="44"/>
      <c r="BI143" s="44"/>
      <c r="BJ143" s="44"/>
      <c r="BK143" s="44"/>
      <c r="BL143" s="44"/>
      <c r="BM143" s="44"/>
      <c r="BN143" s="44"/>
      <c r="BO143" s="44"/>
      <c r="BP143" s="44"/>
      <c r="BQ143" s="44"/>
      <c r="BR143" s="44"/>
      <c r="BS143" s="44"/>
      <c r="BT143" s="44"/>
      <c r="BU143" s="44"/>
      <c r="BV143" s="44"/>
      <c r="BW143" s="44"/>
      <c r="BX143" s="44"/>
      <c r="BY143" s="44"/>
      <c r="BZ143" s="44"/>
      <c r="CA143" s="44"/>
      <c r="CB143" s="44"/>
      <c r="CC143" s="44"/>
      <c r="CD143" s="44"/>
      <c r="CE143" s="44"/>
      <c r="CF143" s="44"/>
      <c r="CG143" s="44"/>
      <c r="CH143" s="44"/>
      <c r="CI143" s="44"/>
      <c r="CJ143" s="44"/>
      <c r="CK143" s="44"/>
      <c r="CL143" s="44"/>
      <c r="CM143" s="44"/>
      <c r="CN143" s="44"/>
      <c r="CO143" s="44"/>
      <c r="CP143" s="44"/>
      <c r="CQ143" s="44"/>
      <c r="CR143" s="44"/>
      <c r="CS143" s="44"/>
      <c r="CT143" s="44"/>
      <c r="CU143" s="44"/>
      <c r="CV143" s="44"/>
      <c r="CW143" s="44"/>
      <c r="CX143" s="44"/>
      <c r="CY143" s="44"/>
      <c r="CZ143" s="44"/>
      <c r="DA143" s="44"/>
      <c r="DB143" s="44"/>
      <c r="DC143" s="44"/>
    </row>
    <row r="144" spans="2:107" s="5" customFormat="1" ht="30" customHeight="1">
      <c r="B144" s="133"/>
      <c r="C144" s="57"/>
      <c r="D144" s="122"/>
      <c r="E144" s="135"/>
      <c r="F144" s="137" t="s">
        <v>31</v>
      </c>
      <c r="G144" s="58" t="s">
        <v>31</v>
      </c>
      <c r="H144" s="138"/>
      <c r="I144" s="120" t="s">
        <v>31</v>
      </c>
      <c r="J144" s="139" t="s">
        <v>31</v>
      </c>
      <c r="K144" s="59"/>
      <c r="L144" s="60"/>
      <c r="M144" s="61"/>
      <c r="N144" s="61"/>
      <c r="O144" s="74" t="str">
        <f t="shared" si="0"/>
        <v xml:space="preserve"> </v>
      </c>
      <c r="P144" s="60"/>
      <c r="Q144" s="61"/>
      <c r="R144" s="61"/>
      <c r="S144" s="74" t="str">
        <f t="shared" si="16"/>
        <v xml:space="preserve"> </v>
      </c>
      <c r="T144" s="75" t="str">
        <f t="shared" si="17"/>
        <v/>
      </c>
      <c r="U144" s="130" t="s">
        <v>132</v>
      </c>
      <c r="V144" s="62" t="str">
        <f>IF(H144=0," ",IF(E144="H",IF(AND(H144&gt;2005,H144&lt;2009),VLOOKUP(K144,Minimas!$A$15:$C$29,3),IF(AND(H144&gt;2008,H144&lt;2011),VLOOKUP(K144,Minimas!$A$15:$C$29,2),"ERREUR")),IF(AND(H144&gt;2005,H144&lt;2009),VLOOKUP(K144,Minimas!$H$15:J$29,3),IF(AND(H144&gt;2008,H144&lt;2011),VLOOKUP(K144,Minimas!$H$15:$J$29,2),"ERREUR"))))</f>
        <v xml:space="preserve"> </v>
      </c>
      <c r="W144" s="63" t="str">
        <f t="shared" si="18"/>
        <v/>
      </c>
      <c r="X144" s="56"/>
      <c r="Y144" s="56"/>
      <c r="Z144" s="5" t="str">
        <f t="shared" si="19"/>
        <v xml:space="preserve"> </v>
      </c>
      <c r="AA144" s="5" t="str">
        <f t="shared" si="20"/>
        <v xml:space="preserve"> </v>
      </c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  <c r="BJ144" s="44"/>
      <c r="BK144" s="44"/>
      <c r="BL144" s="44"/>
      <c r="BM144" s="44"/>
      <c r="BN144" s="44"/>
      <c r="BO144" s="44"/>
      <c r="BP144" s="44"/>
      <c r="BQ144" s="44"/>
      <c r="BR144" s="44"/>
      <c r="BS144" s="44"/>
      <c r="BT144" s="44"/>
      <c r="BU144" s="44"/>
      <c r="BV144" s="44"/>
      <c r="BW144" s="44"/>
      <c r="BX144" s="44"/>
      <c r="BY144" s="44"/>
      <c r="BZ144" s="44"/>
      <c r="CA144" s="44"/>
      <c r="CB144" s="44"/>
      <c r="CC144" s="44"/>
      <c r="CD144" s="44"/>
      <c r="CE144" s="44"/>
      <c r="CF144" s="44"/>
      <c r="CG144" s="44"/>
      <c r="CH144" s="44"/>
      <c r="CI144" s="44"/>
      <c r="CJ144" s="44"/>
      <c r="CK144" s="44"/>
      <c r="CL144" s="44"/>
      <c r="CM144" s="44"/>
      <c r="CN144" s="44"/>
      <c r="CO144" s="44"/>
      <c r="CP144" s="44"/>
      <c r="CQ144" s="44"/>
      <c r="CR144" s="44"/>
      <c r="CS144" s="44"/>
      <c r="CT144" s="44"/>
      <c r="CU144" s="44"/>
      <c r="CV144" s="44"/>
      <c r="CW144" s="44"/>
      <c r="CX144" s="44"/>
      <c r="CY144" s="44"/>
      <c r="CZ144" s="44"/>
      <c r="DA144" s="44"/>
      <c r="DB144" s="44"/>
      <c r="DC144" s="44"/>
    </row>
    <row r="145" spans="2:107" s="5" customFormat="1" ht="30" customHeight="1">
      <c r="B145" s="133"/>
      <c r="C145" s="57"/>
      <c r="D145" s="122"/>
      <c r="E145" s="135"/>
      <c r="F145" s="137" t="s">
        <v>31</v>
      </c>
      <c r="G145" s="58" t="s">
        <v>31</v>
      </c>
      <c r="H145" s="138"/>
      <c r="I145" s="120" t="s">
        <v>31</v>
      </c>
      <c r="J145" s="139" t="s">
        <v>31</v>
      </c>
      <c r="K145" s="59"/>
      <c r="L145" s="60"/>
      <c r="M145" s="61"/>
      <c r="N145" s="61"/>
      <c r="O145" s="74" t="str">
        <f t="shared" si="0"/>
        <v xml:space="preserve"> </v>
      </c>
      <c r="P145" s="60"/>
      <c r="Q145" s="61"/>
      <c r="R145" s="61"/>
      <c r="S145" s="74" t="str">
        <f t="shared" si="16"/>
        <v xml:space="preserve"> </v>
      </c>
      <c r="T145" s="75" t="str">
        <f t="shared" si="17"/>
        <v/>
      </c>
      <c r="U145" s="130" t="s">
        <v>132</v>
      </c>
      <c r="V145" s="62" t="str">
        <f>IF(H145=0," ",IF(E145="H",IF(AND(H145&gt;2005,H145&lt;2009),VLOOKUP(K145,Minimas!$A$15:$C$29,3),IF(AND(H145&gt;2008,H145&lt;2011),VLOOKUP(K145,Minimas!$A$15:$C$29,2),"ERREUR")),IF(AND(H145&gt;2005,H145&lt;2009),VLOOKUP(K145,Minimas!$H$15:J$29,3),IF(AND(H145&gt;2008,H145&lt;2011),VLOOKUP(K145,Minimas!$H$15:$J$29,2),"ERREUR"))))</f>
        <v xml:space="preserve"> </v>
      </c>
      <c r="W145" s="63" t="str">
        <f t="shared" si="18"/>
        <v/>
      </c>
      <c r="X145" s="56"/>
      <c r="Y145" s="56"/>
      <c r="Z145" s="5" t="str">
        <f t="shared" si="19"/>
        <v xml:space="preserve"> </v>
      </c>
      <c r="AA145" s="5" t="str">
        <f t="shared" si="20"/>
        <v xml:space="preserve"> </v>
      </c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  <c r="BF145" s="44"/>
      <c r="BG145" s="44"/>
      <c r="BH145" s="44"/>
      <c r="BI145" s="44"/>
      <c r="BJ145" s="44"/>
      <c r="BK145" s="44"/>
      <c r="BL145" s="44"/>
      <c r="BM145" s="44"/>
      <c r="BN145" s="44"/>
      <c r="BO145" s="44"/>
      <c r="BP145" s="44"/>
      <c r="BQ145" s="44"/>
      <c r="BR145" s="44"/>
      <c r="BS145" s="44"/>
      <c r="BT145" s="44"/>
      <c r="BU145" s="44"/>
      <c r="BV145" s="44"/>
      <c r="BW145" s="44"/>
      <c r="BX145" s="44"/>
      <c r="BY145" s="44"/>
      <c r="BZ145" s="44"/>
      <c r="CA145" s="44"/>
      <c r="CB145" s="44"/>
      <c r="CC145" s="44"/>
      <c r="CD145" s="44"/>
      <c r="CE145" s="44"/>
      <c r="CF145" s="44"/>
      <c r="CG145" s="44"/>
      <c r="CH145" s="44"/>
      <c r="CI145" s="44"/>
      <c r="CJ145" s="44"/>
      <c r="CK145" s="44"/>
      <c r="CL145" s="44"/>
      <c r="CM145" s="44"/>
      <c r="CN145" s="44"/>
      <c r="CO145" s="44"/>
      <c r="CP145" s="44"/>
      <c r="CQ145" s="44"/>
      <c r="CR145" s="44"/>
      <c r="CS145" s="44"/>
      <c r="CT145" s="44"/>
      <c r="CU145" s="44"/>
      <c r="CV145" s="44"/>
      <c r="CW145" s="44"/>
      <c r="CX145" s="44"/>
      <c r="CY145" s="44"/>
      <c r="CZ145" s="44"/>
      <c r="DA145" s="44"/>
      <c r="DB145" s="44"/>
      <c r="DC145" s="44"/>
    </row>
    <row r="146" spans="2:107" s="5" customFormat="1" ht="30" customHeight="1">
      <c r="B146" s="133"/>
      <c r="C146" s="57"/>
      <c r="D146" s="122"/>
      <c r="E146" s="135"/>
      <c r="F146" s="137" t="s">
        <v>31</v>
      </c>
      <c r="G146" s="58" t="s">
        <v>31</v>
      </c>
      <c r="H146" s="138"/>
      <c r="I146" s="120" t="s">
        <v>31</v>
      </c>
      <c r="J146" s="139" t="s">
        <v>31</v>
      </c>
      <c r="K146" s="59"/>
      <c r="L146" s="60"/>
      <c r="M146" s="61"/>
      <c r="N146" s="61"/>
      <c r="O146" s="74" t="str">
        <f t="shared" si="0"/>
        <v xml:space="preserve"> </v>
      </c>
      <c r="P146" s="60"/>
      <c r="Q146" s="61"/>
      <c r="R146" s="61"/>
      <c r="S146" s="74" t="str">
        <f t="shared" si="16"/>
        <v xml:space="preserve"> </v>
      </c>
      <c r="T146" s="75" t="str">
        <f t="shared" si="17"/>
        <v/>
      </c>
      <c r="U146" s="130" t="s">
        <v>132</v>
      </c>
      <c r="V146" s="62" t="str">
        <f>IF(H146=0," ",IF(E146="H",IF(AND(H146&gt;2005,H146&lt;2009),VLOOKUP(K146,Minimas!$A$15:$C$29,3),IF(AND(H146&gt;2008,H146&lt;2011),VLOOKUP(K146,Minimas!$A$15:$C$29,2),"ERREUR")),IF(AND(H146&gt;2005,H146&lt;2009),VLOOKUP(K146,Minimas!$H$15:J$29,3),IF(AND(H146&gt;2008,H146&lt;2011),VLOOKUP(K146,Minimas!$H$15:$J$29,2),"ERREUR"))))</f>
        <v xml:space="preserve"> </v>
      </c>
      <c r="W146" s="63" t="str">
        <f t="shared" si="18"/>
        <v/>
      </c>
      <c r="X146" s="56"/>
      <c r="Y146" s="56"/>
      <c r="Z146" s="5" t="str">
        <f t="shared" si="19"/>
        <v xml:space="preserve"> </v>
      </c>
      <c r="AA146" s="5" t="str">
        <f t="shared" si="20"/>
        <v xml:space="preserve"> </v>
      </c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  <c r="BF146" s="44"/>
      <c r="BG146" s="44"/>
      <c r="BH146" s="44"/>
      <c r="BI146" s="44"/>
      <c r="BJ146" s="44"/>
      <c r="BK146" s="44"/>
      <c r="BL146" s="44"/>
      <c r="BM146" s="44"/>
      <c r="BN146" s="44"/>
      <c r="BO146" s="44"/>
      <c r="BP146" s="44"/>
      <c r="BQ146" s="44"/>
      <c r="BR146" s="44"/>
      <c r="BS146" s="44"/>
      <c r="BT146" s="44"/>
      <c r="BU146" s="44"/>
      <c r="BV146" s="44"/>
      <c r="BW146" s="44"/>
      <c r="BX146" s="44"/>
      <c r="BY146" s="44"/>
      <c r="BZ146" s="44"/>
      <c r="CA146" s="44"/>
      <c r="CB146" s="44"/>
      <c r="CC146" s="44"/>
      <c r="CD146" s="44"/>
      <c r="CE146" s="44"/>
      <c r="CF146" s="44"/>
      <c r="CG146" s="44"/>
      <c r="CH146" s="44"/>
      <c r="CI146" s="44"/>
      <c r="CJ146" s="44"/>
      <c r="CK146" s="44"/>
      <c r="CL146" s="44"/>
      <c r="CM146" s="44"/>
      <c r="CN146" s="44"/>
      <c r="CO146" s="44"/>
      <c r="CP146" s="44"/>
      <c r="CQ146" s="44"/>
      <c r="CR146" s="44"/>
      <c r="CS146" s="44"/>
      <c r="CT146" s="44"/>
      <c r="CU146" s="44"/>
      <c r="CV146" s="44"/>
      <c r="CW146" s="44"/>
      <c r="CX146" s="44"/>
      <c r="CY146" s="44"/>
      <c r="CZ146" s="44"/>
      <c r="DA146" s="44"/>
      <c r="DB146" s="44"/>
      <c r="DC146" s="44"/>
    </row>
    <row r="147" spans="2:107" s="5" customFormat="1" ht="30" customHeight="1">
      <c r="B147" s="133"/>
      <c r="C147" s="57"/>
      <c r="D147" s="122"/>
      <c r="E147" s="135"/>
      <c r="F147" s="137" t="s">
        <v>31</v>
      </c>
      <c r="G147" s="58" t="s">
        <v>31</v>
      </c>
      <c r="H147" s="138"/>
      <c r="I147" s="120" t="s">
        <v>31</v>
      </c>
      <c r="J147" s="139" t="s">
        <v>31</v>
      </c>
      <c r="K147" s="59"/>
      <c r="L147" s="60"/>
      <c r="M147" s="61"/>
      <c r="N147" s="61"/>
      <c r="O147" s="74" t="str">
        <f t="shared" si="0"/>
        <v xml:space="preserve"> </v>
      </c>
      <c r="P147" s="60"/>
      <c r="Q147" s="61"/>
      <c r="R147" s="61"/>
      <c r="S147" s="74" t="str">
        <f t="shared" si="16"/>
        <v xml:space="preserve"> </v>
      </c>
      <c r="T147" s="75" t="str">
        <f t="shared" si="17"/>
        <v/>
      </c>
      <c r="U147" s="130" t="s">
        <v>132</v>
      </c>
      <c r="V147" s="62" t="str">
        <f>IF(H147=0," ",IF(E147="H",IF(AND(H147&gt;2005,H147&lt;2009),VLOOKUP(K147,Minimas!$A$15:$C$29,3),IF(AND(H147&gt;2008,H147&lt;2011),VLOOKUP(K147,Minimas!$A$15:$C$29,2),"ERREUR")),IF(AND(H147&gt;2005,H147&lt;2009),VLOOKUP(K147,Minimas!$H$15:J$29,3),IF(AND(H147&gt;2008,H147&lt;2011),VLOOKUP(K147,Minimas!$H$15:$J$29,2),"ERREUR"))))</f>
        <v xml:space="preserve"> </v>
      </c>
      <c r="W147" s="63" t="str">
        <f t="shared" si="18"/>
        <v/>
      </c>
      <c r="X147" s="56"/>
      <c r="Y147" s="56"/>
      <c r="Z147" s="5" t="str">
        <f t="shared" si="19"/>
        <v xml:space="preserve"> </v>
      </c>
      <c r="AA147" s="5" t="str">
        <f t="shared" si="20"/>
        <v xml:space="preserve"> </v>
      </c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  <c r="BF147" s="44"/>
      <c r="BG147" s="44"/>
      <c r="BH147" s="44"/>
      <c r="BI147" s="44"/>
      <c r="BJ147" s="44"/>
      <c r="BK147" s="44"/>
      <c r="BL147" s="44"/>
      <c r="BM147" s="44"/>
      <c r="BN147" s="44"/>
      <c r="BO147" s="44"/>
      <c r="BP147" s="44"/>
      <c r="BQ147" s="44"/>
      <c r="BR147" s="44"/>
      <c r="BS147" s="44"/>
      <c r="BT147" s="44"/>
      <c r="BU147" s="44"/>
      <c r="BV147" s="44"/>
      <c r="BW147" s="44"/>
      <c r="BX147" s="44"/>
      <c r="BY147" s="44"/>
      <c r="BZ147" s="44"/>
      <c r="CA147" s="44"/>
      <c r="CB147" s="44"/>
      <c r="CC147" s="44"/>
      <c r="CD147" s="44"/>
      <c r="CE147" s="44"/>
      <c r="CF147" s="44"/>
      <c r="CG147" s="44"/>
      <c r="CH147" s="44"/>
      <c r="CI147" s="44"/>
      <c r="CJ147" s="44"/>
      <c r="CK147" s="44"/>
      <c r="CL147" s="44"/>
      <c r="CM147" s="44"/>
      <c r="CN147" s="44"/>
      <c r="CO147" s="44"/>
      <c r="CP147" s="44"/>
      <c r="CQ147" s="44"/>
      <c r="CR147" s="44"/>
      <c r="CS147" s="44"/>
      <c r="CT147" s="44"/>
      <c r="CU147" s="44"/>
      <c r="CV147" s="44"/>
      <c r="CW147" s="44"/>
      <c r="CX147" s="44"/>
      <c r="CY147" s="44"/>
      <c r="CZ147" s="44"/>
      <c r="DA147" s="44"/>
      <c r="DB147" s="44"/>
      <c r="DC147" s="44"/>
    </row>
    <row r="148" spans="2:107" s="5" customFormat="1" ht="30" customHeight="1">
      <c r="B148" s="133"/>
      <c r="C148" s="57"/>
      <c r="D148" s="122"/>
      <c r="E148" s="135"/>
      <c r="F148" s="137" t="s">
        <v>31</v>
      </c>
      <c r="G148" s="58" t="s">
        <v>31</v>
      </c>
      <c r="H148" s="138"/>
      <c r="I148" s="120" t="s">
        <v>31</v>
      </c>
      <c r="J148" s="139" t="s">
        <v>31</v>
      </c>
      <c r="K148" s="59"/>
      <c r="L148" s="60"/>
      <c r="M148" s="61"/>
      <c r="N148" s="61"/>
      <c r="O148" s="74" t="str">
        <f t="shared" si="0"/>
        <v xml:space="preserve"> </v>
      </c>
      <c r="P148" s="60"/>
      <c r="Q148" s="61"/>
      <c r="R148" s="61"/>
      <c r="S148" s="74" t="str">
        <f t="shared" si="16"/>
        <v xml:space="preserve"> </v>
      </c>
      <c r="T148" s="75" t="str">
        <f t="shared" si="17"/>
        <v/>
      </c>
      <c r="U148" s="130" t="s">
        <v>132</v>
      </c>
      <c r="V148" s="62" t="str">
        <f>IF(H148=0," ",IF(E148="H",IF(AND(H148&gt;2005,H148&lt;2009),VLOOKUP(K148,Minimas!$A$15:$C$29,3),IF(AND(H148&gt;2008,H148&lt;2011),VLOOKUP(K148,Minimas!$A$15:$C$29,2),"ERREUR")),IF(AND(H148&gt;2005,H148&lt;2009),VLOOKUP(K148,Minimas!$H$15:J$29,3),IF(AND(H148&gt;2008,H148&lt;2011),VLOOKUP(K148,Minimas!$H$15:$J$29,2),"ERREUR"))))</f>
        <v xml:space="preserve"> </v>
      </c>
      <c r="W148" s="63" t="str">
        <f t="shared" si="18"/>
        <v/>
      </c>
      <c r="X148" s="56"/>
      <c r="Y148" s="56"/>
      <c r="Z148" s="5" t="str">
        <f t="shared" si="19"/>
        <v xml:space="preserve"> </v>
      </c>
      <c r="AA148" s="5" t="str">
        <f t="shared" si="20"/>
        <v xml:space="preserve"> </v>
      </c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  <c r="BF148" s="44"/>
      <c r="BG148" s="44"/>
      <c r="BH148" s="44"/>
      <c r="BI148" s="44"/>
      <c r="BJ148" s="44"/>
      <c r="BK148" s="44"/>
      <c r="BL148" s="44"/>
      <c r="BM148" s="44"/>
      <c r="BN148" s="44"/>
      <c r="BO148" s="44"/>
      <c r="BP148" s="44"/>
      <c r="BQ148" s="44"/>
      <c r="BR148" s="44"/>
      <c r="BS148" s="44"/>
      <c r="BT148" s="44"/>
      <c r="BU148" s="44"/>
      <c r="BV148" s="44"/>
      <c r="BW148" s="44"/>
      <c r="BX148" s="44"/>
      <c r="BY148" s="44"/>
      <c r="BZ148" s="44"/>
      <c r="CA148" s="44"/>
      <c r="CB148" s="44"/>
      <c r="CC148" s="44"/>
      <c r="CD148" s="44"/>
      <c r="CE148" s="44"/>
      <c r="CF148" s="44"/>
      <c r="CG148" s="44"/>
      <c r="CH148" s="44"/>
      <c r="CI148" s="44"/>
      <c r="CJ148" s="44"/>
      <c r="CK148" s="44"/>
      <c r="CL148" s="44"/>
      <c r="CM148" s="44"/>
      <c r="CN148" s="44"/>
      <c r="CO148" s="44"/>
      <c r="CP148" s="44"/>
      <c r="CQ148" s="44"/>
      <c r="CR148" s="44"/>
      <c r="CS148" s="44"/>
      <c r="CT148" s="44"/>
      <c r="CU148" s="44"/>
      <c r="CV148" s="44"/>
      <c r="CW148" s="44"/>
      <c r="CX148" s="44"/>
      <c r="CY148" s="44"/>
      <c r="CZ148" s="44"/>
      <c r="DA148" s="44"/>
      <c r="DB148" s="44"/>
      <c r="DC148" s="44"/>
    </row>
    <row r="149" spans="2:107" s="5" customFormat="1" ht="30" customHeight="1">
      <c r="B149" s="133"/>
      <c r="C149" s="57"/>
      <c r="D149" s="122"/>
      <c r="E149" s="135"/>
      <c r="F149" s="137" t="s">
        <v>31</v>
      </c>
      <c r="G149" s="58" t="s">
        <v>31</v>
      </c>
      <c r="H149" s="138"/>
      <c r="I149" s="120" t="s">
        <v>31</v>
      </c>
      <c r="J149" s="139" t="s">
        <v>31</v>
      </c>
      <c r="K149" s="59"/>
      <c r="L149" s="60"/>
      <c r="M149" s="61"/>
      <c r="N149" s="61"/>
      <c r="O149" s="74" t="str">
        <f t="shared" si="0"/>
        <v xml:space="preserve"> </v>
      </c>
      <c r="P149" s="60"/>
      <c r="Q149" s="61"/>
      <c r="R149" s="61"/>
      <c r="S149" s="74" t="str">
        <f t="shared" si="16"/>
        <v xml:space="preserve"> </v>
      </c>
      <c r="T149" s="75" t="str">
        <f t="shared" si="17"/>
        <v/>
      </c>
      <c r="U149" s="130" t="s">
        <v>132</v>
      </c>
      <c r="V149" s="62" t="str">
        <f>IF(H149=0," ",IF(E149="H",IF(AND(H149&gt;2005,H149&lt;2009),VLOOKUP(K149,Minimas!$A$15:$C$29,3),IF(AND(H149&gt;2008,H149&lt;2011),VLOOKUP(K149,Minimas!$A$15:$C$29,2),"ERREUR")),IF(AND(H149&gt;2005,H149&lt;2009),VLOOKUP(K149,Minimas!$H$15:J$29,3),IF(AND(H149&gt;2008,H149&lt;2011),VLOOKUP(K149,Minimas!$H$15:$J$29,2),"ERREUR"))))</f>
        <v xml:space="preserve"> </v>
      </c>
      <c r="W149" s="63" t="str">
        <f t="shared" si="18"/>
        <v/>
      </c>
      <c r="X149" s="56"/>
      <c r="Y149" s="56"/>
      <c r="Z149" s="5" t="str">
        <f t="shared" si="19"/>
        <v xml:space="preserve"> </v>
      </c>
      <c r="AA149" s="5" t="str">
        <f t="shared" si="20"/>
        <v xml:space="preserve"> </v>
      </c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  <c r="BN149" s="44"/>
      <c r="BO149" s="44"/>
      <c r="BP149" s="44"/>
      <c r="BQ149" s="44"/>
      <c r="BR149" s="44"/>
      <c r="BS149" s="44"/>
      <c r="BT149" s="44"/>
      <c r="BU149" s="44"/>
      <c r="BV149" s="44"/>
      <c r="BW149" s="44"/>
      <c r="BX149" s="44"/>
      <c r="BY149" s="44"/>
      <c r="BZ149" s="44"/>
      <c r="CA149" s="44"/>
      <c r="CB149" s="44"/>
      <c r="CC149" s="44"/>
      <c r="CD149" s="44"/>
      <c r="CE149" s="44"/>
      <c r="CF149" s="44"/>
      <c r="CG149" s="44"/>
      <c r="CH149" s="44"/>
      <c r="CI149" s="44"/>
      <c r="CJ149" s="44"/>
      <c r="CK149" s="44"/>
      <c r="CL149" s="44"/>
      <c r="CM149" s="44"/>
      <c r="CN149" s="44"/>
      <c r="CO149" s="44"/>
      <c r="CP149" s="44"/>
      <c r="CQ149" s="44"/>
      <c r="CR149" s="44"/>
      <c r="CS149" s="44"/>
      <c r="CT149" s="44"/>
      <c r="CU149" s="44"/>
      <c r="CV149" s="44"/>
      <c r="CW149" s="44"/>
      <c r="CX149" s="44"/>
      <c r="CY149" s="44"/>
      <c r="CZ149" s="44"/>
      <c r="DA149" s="44"/>
      <c r="DB149" s="44"/>
      <c r="DC149" s="44"/>
    </row>
    <row r="150" spans="2:107" s="5" customFormat="1" ht="30" customHeight="1">
      <c r="B150" s="133"/>
      <c r="C150" s="57"/>
      <c r="D150" s="122"/>
      <c r="E150" s="135"/>
      <c r="F150" s="137" t="s">
        <v>31</v>
      </c>
      <c r="G150" s="58" t="s">
        <v>31</v>
      </c>
      <c r="H150" s="138"/>
      <c r="I150" s="120" t="s">
        <v>31</v>
      </c>
      <c r="J150" s="139" t="s">
        <v>31</v>
      </c>
      <c r="K150" s="59"/>
      <c r="L150" s="60"/>
      <c r="M150" s="61"/>
      <c r="N150" s="61"/>
      <c r="O150" s="74" t="str">
        <f t="shared" si="0"/>
        <v xml:space="preserve"> </v>
      </c>
      <c r="P150" s="60"/>
      <c r="Q150" s="61"/>
      <c r="R150" s="61"/>
      <c r="S150" s="74" t="str">
        <f t="shared" si="16"/>
        <v xml:space="preserve"> </v>
      </c>
      <c r="T150" s="75" t="str">
        <f t="shared" si="17"/>
        <v/>
      </c>
      <c r="U150" s="130" t="s">
        <v>132</v>
      </c>
      <c r="V150" s="62" t="str">
        <f>IF(H150=0," ",IF(E150="H",IF(AND(H150&gt;2005,H150&lt;2009),VLOOKUP(K150,Minimas!$A$15:$C$29,3),IF(AND(H150&gt;2008,H150&lt;2011),VLOOKUP(K150,Minimas!$A$15:$C$29,2),"ERREUR")),IF(AND(H150&gt;2005,H150&lt;2009),VLOOKUP(K150,Minimas!$H$15:J$29,3),IF(AND(H150&gt;2008,H150&lt;2011),VLOOKUP(K150,Minimas!$H$15:$J$29,2),"ERREUR"))))</f>
        <v xml:space="preserve"> </v>
      </c>
      <c r="W150" s="63" t="str">
        <f t="shared" si="18"/>
        <v/>
      </c>
      <c r="X150" s="56"/>
      <c r="Y150" s="56"/>
      <c r="Z150" s="5" t="str">
        <f t="shared" si="19"/>
        <v xml:space="preserve"> </v>
      </c>
      <c r="AA150" s="5" t="str">
        <f t="shared" si="20"/>
        <v xml:space="preserve"> </v>
      </c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  <c r="BF150" s="44"/>
      <c r="BG150" s="44"/>
      <c r="BH150" s="44"/>
      <c r="BI150" s="44"/>
      <c r="BJ150" s="44"/>
      <c r="BK150" s="44"/>
      <c r="BL150" s="44"/>
      <c r="BM150" s="44"/>
      <c r="BN150" s="44"/>
      <c r="BO150" s="44"/>
      <c r="BP150" s="44"/>
      <c r="BQ150" s="44"/>
      <c r="BR150" s="44"/>
      <c r="BS150" s="44"/>
      <c r="BT150" s="44"/>
      <c r="BU150" s="44"/>
      <c r="BV150" s="44"/>
      <c r="BW150" s="44"/>
      <c r="BX150" s="44"/>
      <c r="BY150" s="44"/>
      <c r="BZ150" s="44"/>
      <c r="CA150" s="44"/>
      <c r="CB150" s="44"/>
      <c r="CC150" s="44"/>
      <c r="CD150" s="44"/>
      <c r="CE150" s="44"/>
      <c r="CF150" s="44"/>
      <c r="CG150" s="44"/>
      <c r="CH150" s="44"/>
      <c r="CI150" s="44"/>
      <c r="CJ150" s="44"/>
      <c r="CK150" s="44"/>
      <c r="CL150" s="44"/>
      <c r="CM150" s="44"/>
      <c r="CN150" s="44"/>
      <c r="CO150" s="44"/>
      <c r="CP150" s="44"/>
      <c r="CQ150" s="44"/>
      <c r="CR150" s="44"/>
      <c r="CS150" s="44"/>
      <c r="CT150" s="44"/>
      <c r="CU150" s="44"/>
      <c r="CV150" s="44"/>
      <c r="CW150" s="44"/>
      <c r="CX150" s="44"/>
      <c r="CY150" s="44"/>
      <c r="CZ150" s="44"/>
      <c r="DA150" s="44"/>
      <c r="DB150" s="44"/>
      <c r="DC150" s="44"/>
    </row>
    <row r="151" spans="2:107" s="5" customFormat="1" ht="30" customHeight="1">
      <c r="B151" s="133"/>
      <c r="C151" s="57"/>
      <c r="D151" s="122"/>
      <c r="E151" s="135"/>
      <c r="F151" s="137" t="s">
        <v>31</v>
      </c>
      <c r="G151" s="58" t="s">
        <v>31</v>
      </c>
      <c r="H151" s="138"/>
      <c r="I151" s="120" t="s">
        <v>31</v>
      </c>
      <c r="J151" s="139" t="s">
        <v>31</v>
      </c>
      <c r="K151" s="59"/>
      <c r="L151" s="60"/>
      <c r="M151" s="61"/>
      <c r="N151" s="61"/>
      <c r="O151" s="74" t="str">
        <f t="shared" si="0"/>
        <v xml:space="preserve"> </v>
      </c>
      <c r="P151" s="60"/>
      <c r="Q151" s="61"/>
      <c r="R151" s="61"/>
      <c r="S151" s="74" t="str">
        <f t="shared" si="16"/>
        <v xml:space="preserve"> </v>
      </c>
      <c r="T151" s="75" t="str">
        <f t="shared" si="17"/>
        <v/>
      </c>
      <c r="U151" s="130" t="s">
        <v>132</v>
      </c>
      <c r="V151" s="62" t="str">
        <f>IF(H151=0," ",IF(E151="H",IF(AND(H151&gt;2005,H151&lt;2009),VLOOKUP(K151,Minimas!$A$15:$C$29,3),IF(AND(H151&gt;2008,H151&lt;2011),VLOOKUP(K151,Minimas!$A$15:$C$29,2),"ERREUR")),IF(AND(H151&gt;2005,H151&lt;2009),VLOOKUP(K151,Minimas!$H$15:J$29,3),IF(AND(H151&gt;2008,H151&lt;2011),VLOOKUP(K151,Minimas!$H$15:$J$29,2),"ERREUR"))))</f>
        <v xml:space="preserve"> </v>
      </c>
      <c r="W151" s="63" t="str">
        <f t="shared" si="18"/>
        <v/>
      </c>
      <c r="X151" s="56"/>
      <c r="Y151" s="56"/>
      <c r="Z151" s="5" t="str">
        <f t="shared" si="19"/>
        <v xml:space="preserve"> </v>
      </c>
      <c r="AA151" s="5" t="str">
        <f t="shared" si="20"/>
        <v xml:space="preserve"> </v>
      </c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  <c r="BF151" s="44"/>
      <c r="BG151" s="44"/>
      <c r="BH151" s="44"/>
      <c r="BI151" s="44"/>
      <c r="BJ151" s="44"/>
      <c r="BK151" s="44"/>
      <c r="BL151" s="44"/>
      <c r="BM151" s="44"/>
      <c r="BN151" s="44"/>
      <c r="BO151" s="44"/>
      <c r="BP151" s="44"/>
      <c r="BQ151" s="44"/>
      <c r="BR151" s="44"/>
      <c r="BS151" s="44"/>
      <c r="BT151" s="44"/>
      <c r="BU151" s="44"/>
      <c r="BV151" s="44"/>
      <c r="BW151" s="44"/>
      <c r="BX151" s="44"/>
      <c r="BY151" s="44"/>
      <c r="BZ151" s="44"/>
      <c r="CA151" s="44"/>
      <c r="CB151" s="44"/>
      <c r="CC151" s="44"/>
      <c r="CD151" s="44"/>
      <c r="CE151" s="44"/>
      <c r="CF151" s="44"/>
      <c r="CG151" s="44"/>
      <c r="CH151" s="44"/>
      <c r="CI151" s="44"/>
      <c r="CJ151" s="44"/>
      <c r="CK151" s="44"/>
      <c r="CL151" s="44"/>
      <c r="CM151" s="44"/>
      <c r="CN151" s="44"/>
      <c r="CO151" s="44"/>
      <c r="CP151" s="44"/>
      <c r="CQ151" s="44"/>
      <c r="CR151" s="44"/>
      <c r="CS151" s="44"/>
      <c r="CT151" s="44"/>
      <c r="CU151" s="44"/>
      <c r="CV151" s="44"/>
      <c r="CW151" s="44"/>
      <c r="CX151" s="44"/>
      <c r="CY151" s="44"/>
      <c r="CZ151" s="44"/>
      <c r="DA151" s="44"/>
      <c r="DB151" s="44"/>
      <c r="DC151" s="44"/>
    </row>
    <row r="152" spans="2:107" s="5" customFormat="1" ht="30" customHeight="1">
      <c r="B152" s="133"/>
      <c r="C152" s="57"/>
      <c r="D152" s="122"/>
      <c r="E152" s="135"/>
      <c r="F152" s="137" t="s">
        <v>31</v>
      </c>
      <c r="G152" s="58" t="s">
        <v>31</v>
      </c>
      <c r="H152" s="138"/>
      <c r="I152" s="120"/>
      <c r="J152" s="139"/>
      <c r="K152" s="59"/>
      <c r="L152" s="60"/>
      <c r="M152" s="61"/>
      <c r="N152" s="61"/>
      <c r="O152" s="74" t="str">
        <f t="shared" si="0"/>
        <v xml:space="preserve"> </v>
      </c>
      <c r="P152" s="60"/>
      <c r="Q152" s="61"/>
      <c r="R152" s="61"/>
      <c r="S152" s="74" t="str">
        <f t="shared" si="16"/>
        <v xml:space="preserve"> </v>
      </c>
      <c r="T152" s="75" t="str">
        <f t="shared" si="17"/>
        <v/>
      </c>
      <c r="U152" s="130" t="s">
        <v>132</v>
      </c>
      <c r="V152" s="62" t="str">
        <f>IF(H152=0," ",IF(E152="H",IF(AND(H152&gt;2005,H152&lt;2009),VLOOKUP(K152,Minimas!$A$15:$C$29,3),IF(AND(H152&gt;2008,H152&lt;2011),VLOOKUP(K152,Minimas!$A$15:$C$29,2),"ERREUR")),IF(AND(H152&gt;2005,H152&lt;2009),VLOOKUP(K152,Minimas!$H$15:J$29,3),IF(AND(H152&gt;2008,H152&lt;2011),VLOOKUP(K152,Minimas!$H$15:$J$29,2),"ERREUR"))))</f>
        <v xml:space="preserve"> </v>
      </c>
      <c r="W152" s="63" t="str">
        <f t="shared" si="18"/>
        <v/>
      </c>
      <c r="X152" s="56"/>
      <c r="Y152" s="56"/>
      <c r="Z152" s="5" t="str">
        <f t="shared" si="19"/>
        <v xml:space="preserve"> </v>
      </c>
      <c r="AA152" s="5" t="str">
        <f t="shared" si="20"/>
        <v xml:space="preserve"> </v>
      </c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  <c r="BF152" s="44"/>
      <c r="BG152" s="44"/>
      <c r="BH152" s="44"/>
      <c r="BI152" s="44"/>
      <c r="BJ152" s="44"/>
      <c r="BK152" s="44"/>
      <c r="BL152" s="44"/>
      <c r="BM152" s="44"/>
      <c r="BN152" s="44"/>
      <c r="BO152" s="44"/>
      <c r="BP152" s="44"/>
      <c r="BQ152" s="44"/>
      <c r="BR152" s="44"/>
      <c r="BS152" s="44"/>
      <c r="BT152" s="44"/>
      <c r="BU152" s="44"/>
      <c r="BV152" s="44"/>
      <c r="BW152" s="44"/>
      <c r="BX152" s="44"/>
      <c r="BY152" s="44"/>
      <c r="BZ152" s="44"/>
      <c r="CA152" s="44"/>
      <c r="CB152" s="44"/>
      <c r="CC152" s="44"/>
      <c r="CD152" s="44"/>
      <c r="CE152" s="44"/>
      <c r="CF152" s="44"/>
      <c r="CG152" s="44"/>
      <c r="CH152" s="44"/>
      <c r="CI152" s="44"/>
      <c r="CJ152" s="44"/>
      <c r="CK152" s="44"/>
      <c r="CL152" s="44"/>
      <c r="CM152" s="44"/>
      <c r="CN152" s="44"/>
      <c r="CO152" s="44"/>
      <c r="CP152" s="44"/>
      <c r="CQ152" s="44"/>
      <c r="CR152" s="44"/>
      <c r="CS152" s="44"/>
      <c r="CT152" s="44"/>
      <c r="CU152" s="44"/>
      <c r="CV152" s="44"/>
      <c r="CW152" s="44"/>
      <c r="CX152" s="44"/>
      <c r="CY152" s="44"/>
      <c r="CZ152" s="44"/>
      <c r="DA152" s="44"/>
      <c r="DB152" s="44"/>
      <c r="DC152" s="44"/>
    </row>
    <row r="153" spans="2:107" s="5" customFormat="1" ht="30" customHeight="1">
      <c r="B153" s="133"/>
      <c r="C153" s="57"/>
      <c r="D153" s="122"/>
      <c r="E153" s="135"/>
      <c r="F153" s="137" t="s">
        <v>31</v>
      </c>
      <c r="G153" s="58" t="s">
        <v>31</v>
      </c>
      <c r="H153" s="138"/>
      <c r="I153" s="120"/>
      <c r="J153" s="139"/>
      <c r="K153" s="59"/>
      <c r="L153" s="60"/>
      <c r="M153" s="61"/>
      <c r="N153" s="61"/>
      <c r="O153" s="74" t="str">
        <f t="shared" si="0"/>
        <v xml:space="preserve"> </v>
      </c>
      <c r="P153" s="60"/>
      <c r="Q153" s="61"/>
      <c r="R153" s="61"/>
      <c r="S153" s="74" t="str">
        <f t="shared" si="16"/>
        <v xml:space="preserve"> </v>
      </c>
      <c r="T153" s="75" t="str">
        <f t="shared" si="17"/>
        <v/>
      </c>
      <c r="U153" s="130" t="s">
        <v>132</v>
      </c>
      <c r="V153" s="62" t="str">
        <f>IF(H153=0," ",IF(E153="H",IF(AND(H153&gt;2005,H153&lt;2009),VLOOKUP(K153,Minimas!$A$15:$C$29,3),IF(AND(H153&gt;2008,H153&lt;2011),VLOOKUP(K153,Minimas!$A$15:$C$29,2),"ERREUR")),IF(AND(H153&gt;2005,H153&lt;2009),VLOOKUP(K153,Minimas!$H$15:J$29,3),IF(AND(H153&gt;2008,H153&lt;2011),VLOOKUP(K153,Minimas!$H$15:$J$29,2),"ERREUR"))))</f>
        <v xml:space="preserve"> </v>
      </c>
      <c r="W153" s="63" t="str">
        <f t="shared" si="18"/>
        <v/>
      </c>
      <c r="X153" s="56"/>
      <c r="Y153" s="56"/>
      <c r="Z153" s="5" t="str">
        <f t="shared" si="19"/>
        <v xml:space="preserve"> </v>
      </c>
      <c r="AA153" s="5" t="str">
        <f t="shared" si="20"/>
        <v xml:space="preserve"> </v>
      </c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  <c r="BF153" s="44"/>
      <c r="BG153" s="44"/>
      <c r="BH153" s="44"/>
      <c r="BI153" s="44"/>
      <c r="BJ153" s="44"/>
      <c r="BK153" s="44"/>
      <c r="BL153" s="44"/>
      <c r="BM153" s="44"/>
      <c r="BN153" s="44"/>
      <c r="BO153" s="44"/>
      <c r="BP153" s="44"/>
      <c r="BQ153" s="44"/>
      <c r="BR153" s="44"/>
      <c r="BS153" s="44"/>
      <c r="BT153" s="44"/>
      <c r="BU153" s="44"/>
      <c r="BV153" s="44"/>
      <c r="BW153" s="44"/>
      <c r="BX153" s="44"/>
      <c r="BY153" s="44"/>
      <c r="BZ153" s="44"/>
      <c r="CA153" s="44"/>
      <c r="CB153" s="44"/>
      <c r="CC153" s="44"/>
      <c r="CD153" s="44"/>
      <c r="CE153" s="44"/>
      <c r="CF153" s="44"/>
      <c r="CG153" s="44"/>
      <c r="CH153" s="44"/>
      <c r="CI153" s="44"/>
      <c r="CJ153" s="44"/>
      <c r="CK153" s="44"/>
      <c r="CL153" s="44"/>
      <c r="CM153" s="44"/>
      <c r="CN153" s="44"/>
      <c r="CO153" s="44"/>
      <c r="CP153" s="44"/>
      <c r="CQ153" s="44"/>
      <c r="CR153" s="44"/>
      <c r="CS153" s="44"/>
      <c r="CT153" s="44"/>
      <c r="CU153" s="44"/>
      <c r="CV153" s="44"/>
      <c r="CW153" s="44"/>
      <c r="CX153" s="44"/>
      <c r="CY153" s="44"/>
      <c r="CZ153" s="44"/>
      <c r="DA153" s="44"/>
      <c r="DB153" s="44"/>
      <c r="DC153" s="44"/>
    </row>
    <row r="154" spans="2:107" s="5" customFormat="1" ht="30" customHeight="1">
      <c r="B154" s="133"/>
      <c r="C154" s="57"/>
      <c r="D154" s="122"/>
      <c r="E154" s="135"/>
      <c r="F154" s="137" t="s">
        <v>31</v>
      </c>
      <c r="G154" s="58" t="s">
        <v>31</v>
      </c>
      <c r="H154" s="138"/>
      <c r="I154" s="120" t="s">
        <v>31</v>
      </c>
      <c r="J154" s="139" t="s">
        <v>31</v>
      </c>
      <c r="K154" s="59"/>
      <c r="L154" s="60"/>
      <c r="M154" s="61"/>
      <c r="N154" s="61"/>
      <c r="O154" s="74" t="str">
        <f t="shared" si="0"/>
        <v xml:space="preserve"> </v>
      </c>
      <c r="P154" s="60"/>
      <c r="Q154" s="61"/>
      <c r="R154" s="61"/>
      <c r="S154" s="74" t="str">
        <f t="shared" si="16"/>
        <v xml:space="preserve"> </v>
      </c>
      <c r="T154" s="75" t="str">
        <f t="shared" si="17"/>
        <v/>
      </c>
      <c r="U154" s="130" t="s">
        <v>132</v>
      </c>
      <c r="V154" s="62" t="str">
        <f>IF(H154=0," ",IF(E154="H",IF(AND(H154&gt;2005,H154&lt;2009),VLOOKUP(K154,Minimas!$A$15:$C$29,3),IF(AND(H154&gt;2008,H154&lt;2011),VLOOKUP(K154,Minimas!$A$15:$C$29,2),"ERREUR")),IF(AND(H154&gt;2005,H154&lt;2009),VLOOKUP(K154,Minimas!$H$15:J$29,3),IF(AND(H154&gt;2008,H154&lt;2011),VLOOKUP(K154,Minimas!$H$15:$J$29,2),"ERREUR"))))</f>
        <v xml:space="preserve"> </v>
      </c>
      <c r="W154" s="63" t="str">
        <f t="shared" si="18"/>
        <v/>
      </c>
      <c r="X154" s="56"/>
      <c r="Y154" s="56"/>
      <c r="Z154" s="5" t="str">
        <f t="shared" si="19"/>
        <v xml:space="preserve"> </v>
      </c>
      <c r="AA154" s="5" t="str">
        <f t="shared" si="20"/>
        <v xml:space="preserve"> </v>
      </c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  <c r="BF154" s="44"/>
      <c r="BG154" s="44"/>
      <c r="BH154" s="44"/>
      <c r="BI154" s="44"/>
      <c r="BJ154" s="44"/>
      <c r="BK154" s="44"/>
      <c r="BL154" s="44"/>
      <c r="BM154" s="44"/>
      <c r="BN154" s="44"/>
      <c r="BO154" s="44"/>
      <c r="BP154" s="44"/>
      <c r="BQ154" s="44"/>
      <c r="BR154" s="44"/>
      <c r="BS154" s="44"/>
      <c r="BT154" s="44"/>
      <c r="BU154" s="44"/>
      <c r="BV154" s="44"/>
      <c r="BW154" s="44"/>
      <c r="BX154" s="44"/>
      <c r="BY154" s="44"/>
      <c r="BZ154" s="44"/>
      <c r="CA154" s="44"/>
      <c r="CB154" s="44"/>
      <c r="CC154" s="44"/>
      <c r="CD154" s="44"/>
      <c r="CE154" s="44"/>
      <c r="CF154" s="44"/>
      <c r="CG154" s="44"/>
      <c r="CH154" s="44"/>
      <c r="CI154" s="44"/>
      <c r="CJ154" s="44"/>
      <c r="CK154" s="44"/>
      <c r="CL154" s="44"/>
      <c r="CM154" s="44"/>
      <c r="CN154" s="44"/>
      <c r="CO154" s="44"/>
      <c r="CP154" s="44"/>
      <c r="CQ154" s="44"/>
      <c r="CR154" s="44"/>
      <c r="CS154" s="44"/>
      <c r="CT154" s="44"/>
      <c r="CU154" s="44"/>
      <c r="CV154" s="44"/>
      <c r="CW154" s="44"/>
      <c r="CX154" s="44"/>
      <c r="CY154" s="44"/>
      <c r="CZ154" s="44"/>
      <c r="DA154" s="44"/>
      <c r="DB154" s="44"/>
      <c r="DC154" s="44"/>
    </row>
    <row r="155" spans="2:107" s="5" customFormat="1" ht="30" customHeight="1">
      <c r="B155" s="133"/>
      <c r="C155" s="57"/>
      <c r="D155" s="122"/>
      <c r="E155" s="135"/>
      <c r="F155" s="137" t="s">
        <v>31</v>
      </c>
      <c r="G155" s="58" t="s">
        <v>31</v>
      </c>
      <c r="H155" s="138"/>
      <c r="I155" s="120" t="s">
        <v>31</v>
      </c>
      <c r="J155" s="139" t="s">
        <v>31</v>
      </c>
      <c r="K155" s="59"/>
      <c r="L155" s="60"/>
      <c r="M155" s="61"/>
      <c r="N155" s="61"/>
      <c r="O155" s="74" t="str">
        <f t="shared" si="0"/>
        <v xml:space="preserve"> </v>
      </c>
      <c r="P155" s="60"/>
      <c r="Q155" s="61"/>
      <c r="R155" s="61"/>
      <c r="S155" s="74" t="str">
        <f t="shared" si="16"/>
        <v xml:space="preserve"> </v>
      </c>
      <c r="T155" s="75" t="str">
        <f t="shared" si="17"/>
        <v/>
      </c>
      <c r="U155" s="130" t="s">
        <v>132</v>
      </c>
      <c r="V155" s="62" t="str">
        <f>IF(H155=0," ",IF(E155="H",IF(AND(H155&gt;2005,H155&lt;2009),VLOOKUP(K155,Minimas!$A$15:$C$29,3),IF(AND(H155&gt;2008,H155&lt;2011),VLOOKUP(K155,Minimas!$A$15:$C$29,2),"ERREUR")),IF(AND(H155&gt;2005,H155&lt;2009),VLOOKUP(K155,Minimas!$H$15:J$29,3),IF(AND(H155&gt;2008,H155&lt;2011),VLOOKUP(K155,Minimas!$H$15:$J$29,2),"ERREUR"))))</f>
        <v xml:space="preserve"> </v>
      </c>
      <c r="W155" s="63" t="str">
        <f t="shared" si="18"/>
        <v/>
      </c>
      <c r="X155" s="56"/>
      <c r="Y155" s="56"/>
      <c r="Z155" s="5" t="str">
        <f t="shared" si="19"/>
        <v xml:space="preserve"> </v>
      </c>
      <c r="AA155" s="5" t="str">
        <f t="shared" si="20"/>
        <v xml:space="preserve"> </v>
      </c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  <c r="BF155" s="44"/>
      <c r="BG155" s="44"/>
      <c r="BH155" s="44"/>
      <c r="BI155" s="44"/>
      <c r="BJ155" s="44"/>
      <c r="BK155" s="44"/>
      <c r="BL155" s="44"/>
      <c r="BM155" s="44"/>
      <c r="BN155" s="44"/>
      <c r="BO155" s="44"/>
      <c r="BP155" s="44"/>
      <c r="BQ155" s="44"/>
      <c r="BR155" s="44"/>
      <c r="BS155" s="44"/>
      <c r="BT155" s="44"/>
      <c r="BU155" s="44"/>
      <c r="BV155" s="44"/>
      <c r="BW155" s="44"/>
      <c r="BX155" s="44"/>
      <c r="BY155" s="44"/>
      <c r="BZ155" s="44"/>
      <c r="CA155" s="44"/>
      <c r="CB155" s="44"/>
      <c r="CC155" s="44"/>
      <c r="CD155" s="44"/>
      <c r="CE155" s="44"/>
      <c r="CF155" s="44"/>
      <c r="CG155" s="44"/>
      <c r="CH155" s="44"/>
      <c r="CI155" s="44"/>
      <c r="CJ155" s="44"/>
      <c r="CK155" s="44"/>
      <c r="CL155" s="44"/>
      <c r="CM155" s="44"/>
      <c r="CN155" s="44"/>
      <c r="CO155" s="44"/>
      <c r="CP155" s="44"/>
      <c r="CQ155" s="44"/>
      <c r="CR155" s="44"/>
      <c r="CS155" s="44"/>
      <c r="CT155" s="44"/>
      <c r="CU155" s="44"/>
      <c r="CV155" s="44"/>
      <c r="CW155" s="44"/>
      <c r="CX155" s="44"/>
      <c r="CY155" s="44"/>
      <c r="CZ155" s="44"/>
      <c r="DA155" s="44"/>
      <c r="DB155" s="44"/>
      <c r="DC155" s="44"/>
    </row>
    <row r="156" spans="2:107" s="5" customFormat="1" ht="30" customHeight="1">
      <c r="B156" s="133"/>
      <c r="C156" s="57"/>
      <c r="D156" s="122"/>
      <c r="E156" s="135"/>
      <c r="F156" s="137" t="s">
        <v>31</v>
      </c>
      <c r="G156" s="58" t="s">
        <v>31</v>
      </c>
      <c r="H156" s="138"/>
      <c r="I156" s="120" t="s">
        <v>31</v>
      </c>
      <c r="J156" s="139" t="s">
        <v>31</v>
      </c>
      <c r="K156" s="59"/>
      <c r="L156" s="60"/>
      <c r="M156" s="61"/>
      <c r="N156" s="61"/>
      <c r="O156" s="74" t="str">
        <f t="shared" si="0"/>
        <v xml:space="preserve"> </v>
      </c>
      <c r="P156" s="60"/>
      <c r="Q156" s="61"/>
      <c r="R156" s="61"/>
      <c r="S156" s="74" t="str">
        <f t="shared" si="16"/>
        <v xml:space="preserve"> </v>
      </c>
      <c r="T156" s="75" t="str">
        <f t="shared" si="17"/>
        <v/>
      </c>
      <c r="U156" s="130" t="s">
        <v>132</v>
      </c>
      <c r="V156" s="62" t="str">
        <f>IF(H156=0," ",IF(E156="H",IF(AND(H156&gt;2005,H156&lt;2009),VLOOKUP(K156,Minimas!$A$15:$C$29,3),IF(AND(H156&gt;2008,H156&lt;2011),VLOOKUP(K156,Minimas!$A$15:$C$29,2),"ERREUR")),IF(AND(H156&gt;2005,H156&lt;2009),VLOOKUP(K156,Minimas!$H$15:J$29,3),IF(AND(H156&gt;2008,H156&lt;2011),VLOOKUP(K156,Minimas!$H$15:$J$29,2),"ERREUR"))))</f>
        <v xml:space="preserve"> </v>
      </c>
      <c r="W156" s="63" t="str">
        <f t="shared" si="18"/>
        <v/>
      </c>
      <c r="X156" s="56"/>
      <c r="Y156" s="56"/>
      <c r="Z156" s="5" t="str">
        <f t="shared" si="19"/>
        <v xml:space="preserve"> </v>
      </c>
      <c r="AA156" s="5" t="str">
        <f t="shared" si="20"/>
        <v xml:space="preserve"> </v>
      </c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  <c r="BF156" s="44"/>
      <c r="BG156" s="44"/>
      <c r="BH156" s="44"/>
      <c r="BI156" s="44"/>
      <c r="BJ156" s="44"/>
      <c r="BK156" s="44"/>
      <c r="BL156" s="44"/>
      <c r="BM156" s="44"/>
      <c r="BN156" s="44"/>
      <c r="BO156" s="44"/>
      <c r="BP156" s="44"/>
      <c r="BQ156" s="44"/>
      <c r="BR156" s="44"/>
      <c r="BS156" s="44"/>
      <c r="BT156" s="44"/>
      <c r="BU156" s="44"/>
      <c r="BV156" s="44"/>
      <c r="BW156" s="44"/>
      <c r="BX156" s="44"/>
      <c r="BY156" s="44"/>
      <c r="BZ156" s="44"/>
      <c r="CA156" s="44"/>
      <c r="CB156" s="44"/>
      <c r="CC156" s="44"/>
      <c r="CD156" s="44"/>
      <c r="CE156" s="44"/>
      <c r="CF156" s="44"/>
      <c r="CG156" s="44"/>
      <c r="CH156" s="44"/>
      <c r="CI156" s="44"/>
      <c r="CJ156" s="44"/>
      <c r="CK156" s="44"/>
      <c r="CL156" s="44"/>
      <c r="CM156" s="44"/>
      <c r="CN156" s="44"/>
      <c r="CO156" s="44"/>
      <c r="CP156" s="44"/>
      <c r="CQ156" s="44"/>
      <c r="CR156" s="44"/>
      <c r="CS156" s="44"/>
      <c r="CT156" s="44"/>
      <c r="CU156" s="44"/>
      <c r="CV156" s="44"/>
      <c r="CW156" s="44"/>
      <c r="CX156" s="44"/>
      <c r="CY156" s="44"/>
      <c r="CZ156" s="44"/>
      <c r="DA156" s="44"/>
      <c r="DB156" s="44"/>
      <c r="DC156" s="44"/>
    </row>
    <row r="157" spans="2:107" s="5" customFormat="1" ht="30" customHeight="1">
      <c r="B157" s="133"/>
      <c r="C157" s="57"/>
      <c r="D157" s="122"/>
      <c r="E157" s="135"/>
      <c r="F157" s="137" t="s">
        <v>31</v>
      </c>
      <c r="G157" s="58" t="s">
        <v>31</v>
      </c>
      <c r="H157" s="138"/>
      <c r="I157" s="120" t="s">
        <v>31</v>
      </c>
      <c r="J157" s="139" t="s">
        <v>31</v>
      </c>
      <c r="K157" s="59"/>
      <c r="L157" s="60"/>
      <c r="M157" s="61"/>
      <c r="N157" s="61"/>
      <c r="O157" s="74" t="str">
        <f t="shared" si="0"/>
        <v xml:space="preserve"> </v>
      </c>
      <c r="P157" s="60"/>
      <c r="Q157" s="61"/>
      <c r="R157" s="61"/>
      <c r="S157" s="74" t="str">
        <f t="shared" si="16"/>
        <v xml:space="preserve"> </v>
      </c>
      <c r="T157" s="75" t="str">
        <f t="shared" si="17"/>
        <v/>
      </c>
      <c r="U157" s="130" t="s">
        <v>132</v>
      </c>
      <c r="V157" s="62" t="str">
        <f>IF(H157=0," ",IF(E157="H",IF(AND(H157&gt;2005,H157&lt;2009),VLOOKUP(K157,Minimas!$A$15:$C$29,3),IF(AND(H157&gt;2008,H157&lt;2011),VLOOKUP(K157,Minimas!$A$15:$C$29,2),"ERREUR")),IF(AND(H157&gt;2005,H157&lt;2009),VLOOKUP(K157,Minimas!$H$15:J$29,3),IF(AND(H157&gt;2008,H157&lt;2011),VLOOKUP(K157,Minimas!$H$15:$J$29,2),"ERREUR"))))</f>
        <v xml:space="preserve"> </v>
      </c>
      <c r="W157" s="63" t="str">
        <f t="shared" si="18"/>
        <v/>
      </c>
      <c r="X157" s="56"/>
      <c r="Y157" s="56"/>
      <c r="Z157" s="5" t="str">
        <f t="shared" si="19"/>
        <v xml:space="preserve"> </v>
      </c>
      <c r="AA157" s="5" t="str">
        <f t="shared" si="20"/>
        <v xml:space="preserve"> </v>
      </c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  <c r="BF157" s="44"/>
      <c r="BG157" s="44"/>
      <c r="BH157" s="44"/>
      <c r="BI157" s="44"/>
      <c r="BJ157" s="44"/>
      <c r="BK157" s="44"/>
      <c r="BL157" s="44"/>
      <c r="BM157" s="44"/>
      <c r="BN157" s="44"/>
      <c r="BO157" s="44"/>
      <c r="BP157" s="44"/>
      <c r="BQ157" s="44"/>
      <c r="BR157" s="44"/>
      <c r="BS157" s="44"/>
      <c r="BT157" s="44"/>
      <c r="BU157" s="44"/>
      <c r="BV157" s="44"/>
      <c r="BW157" s="44"/>
      <c r="BX157" s="44"/>
      <c r="BY157" s="44"/>
      <c r="BZ157" s="44"/>
      <c r="CA157" s="44"/>
      <c r="CB157" s="44"/>
      <c r="CC157" s="44"/>
      <c r="CD157" s="44"/>
      <c r="CE157" s="44"/>
      <c r="CF157" s="44"/>
      <c r="CG157" s="44"/>
      <c r="CH157" s="44"/>
      <c r="CI157" s="44"/>
      <c r="CJ157" s="44"/>
      <c r="CK157" s="44"/>
      <c r="CL157" s="44"/>
      <c r="CM157" s="44"/>
      <c r="CN157" s="44"/>
      <c r="CO157" s="44"/>
      <c r="CP157" s="44"/>
      <c r="CQ157" s="44"/>
      <c r="CR157" s="44"/>
      <c r="CS157" s="44"/>
      <c r="CT157" s="44"/>
      <c r="CU157" s="44"/>
      <c r="CV157" s="44"/>
      <c r="CW157" s="44"/>
      <c r="CX157" s="44"/>
      <c r="CY157" s="44"/>
      <c r="CZ157" s="44"/>
      <c r="DA157" s="44"/>
      <c r="DB157" s="44"/>
      <c r="DC157" s="44"/>
    </row>
    <row r="158" spans="2:107" s="5" customFormat="1" ht="30" customHeight="1">
      <c r="B158" s="133"/>
      <c r="C158" s="57"/>
      <c r="D158" s="122"/>
      <c r="E158" s="135"/>
      <c r="F158" s="137" t="s">
        <v>31</v>
      </c>
      <c r="G158" s="58" t="s">
        <v>31</v>
      </c>
      <c r="H158" s="138"/>
      <c r="I158" s="120" t="s">
        <v>31</v>
      </c>
      <c r="J158" s="139" t="s">
        <v>31</v>
      </c>
      <c r="K158" s="59"/>
      <c r="L158" s="60"/>
      <c r="M158" s="61"/>
      <c r="N158" s="61"/>
      <c r="O158" s="74" t="str">
        <f t="shared" si="0"/>
        <v xml:space="preserve"> </v>
      </c>
      <c r="P158" s="60"/>
      <c r="Q158" s="61"/>
      <c r="R158" s="61"/>
      <c r="S158" s="74" t="str">
        <f t="shared" si="16"/>
        <v xml:space="preserve"> </v>
      </c>
      <c r="T158" s="75" t="str">
        <f t="shared" si="17"/>
        <v/>
      </c>
      <c r="U158" s="130" t="s">
        <v>132</v>
      </c>
      <c r="V158" s="62" t="str">
        <f>IF(H158=0," ",IF(E158="H",IF(AND(H158&gt;2005,H158&lt;2009),VLOOKUP(K158,Minimas!$A$15:$C$29,3),IF(AND(H158&gt;2008,H158&lt;2011),VLOOKUP(K158,Minimas!$A$15:$C$29,2),"ERREUR")),IF(AND(H158&gt;2005,H158&lt;2009),VLOOKUP(K158,Minimas!$H$15:J$29,3),IF(AND(H158&gt;2008,H158&lt;2011),VLOOKUP(K158,Minimas!$H$15:$J$29,2),"ERREUR"))))</f>
        <v xml:space="preserve"> </v>
      </c>
      <c r="W158" s="63" t="str">
        <f t="shared" si="18"/>
        <v/>
      </c>
      <c r="X158" s="56"/>
      <c r="Y158" s="56"/>
      <c r="Z158" s="5" t="str">
        <f t="shared" si="19"/>
        <v xml:space="preserve"> </v>
      </c>
      <c r="AA158" s="5" t="str">
        <f t="shared" si="20"/>
        <v xml:space="preserve"> </v>
      </c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  <c r="BF158" s="44"/>
      <c r="BG158" s="44"/>
      <c r="BH158" s="44"/>
      <c r="BI158" s="44"/>
      <c r="BJ158" s="44"/>
      <c r="BK158" s="44"/>
      <c r="BL158" s="44"/>
      <c r="BM158" s="44"/>
      <c r="BN158" s="44"/>
      <c r="BO158" s="44"/>
      <c r="BP158" s="44"/>
      <c r="BQ158" s="44"/>
      <c r="BR158" s="44"/>
      <c r="BS158" s="44"/>
      <c r="BT158" s="44"/>
      <c r="BU158" s="44"/>
      <c r="BV158" s="44"/>
      <c r="BW158" s="44"/>
      <c r="BX158" s="44"/>
      <c r="BY158" s="44"/>
      <c r="BZ158" s="44"/>
      <c r="CA158" s="44"/>
      <c r="CB158" s="44"/>
      <c r="CC158" s="44"/>
      <c r="CD158" s="44"/>
      <c r="CE158" s="44"/>
      <c r="CF158" s="44"/>
      <c r="CG158" s="44"/>
      <c r="CH158" s="44"/>
      <c r="CI158" s="44"/>
      <c r="CJ158" s="44"/>
      <c r="CK158" s="44"/>
      <c r="CL158" s="44"/>
      <c r="CM158" s="44"/>
      <c r="CN158" s="44"/>
      <c r="CO158" s="44"/>
      <c r="CP158" s="44"/>
      <c r="CQ158" s="44"/>
      <c r="CR158" s="44"/>
      <c r="CS158" s="44"/>
      <c r="CT158" s="44"/>
      <c r="CU158" s="44"/>
      <c r="CV158" s="44"/>
      <c r="CW158" s="44"/>
      <c r="CX158" s="44"/>
      <c r="CY158" s="44"/>
      <c r="CZ158" s="44"/>
      <c r="DA158" s="44"/>
      <c r="DB158" s="44"/>
      <c r="DC158" s="44"/>
    </row>
    <row r="159" spans="2:107" s="5" customFormat="1" ht="30" customHeight="1">
      <c r="B159" s="133"/>
      <c r="C159" s="57"/>
      <c r="D159" s="122"/>
      <c r="E159" s="135"/>
      <c r="F159" s="137" t="s">
        <v>31</v>
      </c>
      <c r="G159" s="58" t="s">
        <v>31</v>
      </c>
      <c r="H159" s="138"/>
      <c r="I159" s="120" t="s">
        <v>31</v>
      </c>
      <c r="J159" s="139" t="s">
        <v>31</v>
      </c>
      <c r="K159" s="59"/>
      <c r="L159" s="60"/>
      <c r="M159" s="61"/>
      <c r="N159" s="61"/>
      <c r="O159" s="74" t="str">
        <f t="shared" si="0"/>
        <v xml:space="preserve"> </v>
      </c>
      <c r="P159" s="60"/>
      <c r="Q159" s="61"/>
      <c r="R159" s="61"/>
      <c r="S159" s="74" t="str">
        <f t="shared" si="16"/>
        <v xml:space="preserve"> </v>
      </c>
      <c r="T159" s="75" t="str">
        <f t="shared" si="17"/>
        <v/>
      </c>
      <c r="U159" s="130" t="s">
        <v>132</v>
      </c>
      <c r="V159" s="62" t="str">
        <f>IF(H159=0," ",IF(E159="H",IF(AND(H159&gt;2005,H159&lt;2009),VLOOKUP(K159,Minimas!$A$15:$C$29,3),IF(AND(H159&gt;2008,H159&lt;2011),VLOOKUP(K159,Minimas!$A$15:$C$29,2),"ERREUR")),IF(AND(H159&gt;2005,H159&lt;2009),VLOOKUP(K159,Minimas!$H$15:J$29,3),IF(AND(H159&gt;2008,H159&lt;2011),VLOOKUP(K159,Minimas!$H$15:$J$29,2),"ERREUR"))))</f>
        <v xml:space="preserve"> </v>
      </c>
      <c r="W159" s="63" t="str">
        <f t="shared" si="18"/>
        <v/>
      </c>
      <c r="X159" s="56"/>
      <c r="Y159" s="56"/>
      <c r="Z159" s="5" t="str">
        <f t="shared" si="19"/>
        <v xml:space="preserve"> </v>
      </c>
      <c r="AA159" s="5" t="str">
        <f t="shared" si="20"/>
        <v xml:space="preserve"> </v>
      </c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  <c r="BF159" s="44"/>
      <c r="BG159" s="44"/>
      <c r="BH159" s="44"/>
      <c r="BI159" s="44"/>
      <c r="BJ159" s="44"/>
      <c r="BK159" s="44"/>
      <c r="BL159" s="44"/>
      <c r="BM159" s="44"/>
      <c r="BN159" s="44"/>
      <c r="BO159" s="44"/>
      <c r="BP159" s="44"/>
      <c r="BQ159" s="44"/>
      <c r="BR159" s="44"/>
      <c r="BS159" s="44"/>
      <c r="BT159" s="44"/>
      <c r="BU159" s="44"/>
      <c r="BV159" s="44"/>
      <c r="BW159" s="44"/>
      <c r="BX159" s="44"/>
      <c r="BY159" s="44"/>
      <c r="BZ159" s="44"/>
      <c r="CA159" s="44"/>
      <c r="CB159" s="44"/>
      <c r="CC159" s="44"/>
      <c r="CD159" s="44"/>
      <c r="CE159" s="44"/>
      <c r="CF159" s="44"/>
      <c r="CG159" s="44"/>
      <c r="CH159" s="44"/>
      <c r="CI159" s="44"/>
      <c r="CJ159" s="44"/>
      <c r="CK159" s="44"/>
      <c r="CL159" s="44"/>
      <c r="CM159" s="44"/>
      <c r="CN159" s="44"/>
      <c r="CO159" s="44"/>
      <c r="CP159" s="44"/>
      <c r="CQ159" s="44"/>
      <c r="CR159" s="44"/>
      <c r="CS159" s="44"/>
      <c r="CT159" s="44"/>
      <c r="CU159" s="44"/>
      <c r="CV159" s="44"/>
      <c r="CW159" s="44"/>
      <c r="CX159" s="44"/>
      <c r="CY159" s="44"/>
      <c r="CZ159" s="44"/>
      <c r="DA159" s="44"/>
      <c r="DB159" s="44"/>
      <c r="DC159" s="44"/>
    </row>
    <row r="160" spans="2:107" s="5" customFormat="1" ht="30" customHeight="1">
      <c r="B160" s="133"/>
      <c r="C160" s="57"/>
      <c r="D160" s="122"/>
      <c r="E160" s="135"/>
      <c r="F160" s="137" t="s">
        <v>31</v>
      </c>
      <c r="G160" s="58" t="s">
        <v>31</v>
      </c>
      <c r="H160" s="138"/>
      <c r="I160" s="120" t="s">
        <v>31</v>
      </c>
      <c r="J160" s="139" t="s">
        <v>31</v>
      </c>
      <c r="K160" s="59"/>
      <c r="L160" s="60"/>
      <c r="M160" s="61"/>
      <c r="N160" s="61"/>
      <c r="O160" s="74" t="str">
        <f t="shared" si="0"/>
        <v xml:space="preserve"> </v>
      </c>
      <c r="P160" s="60"/>
      <c r="Q160" s="61"/>
      <c r="R160" s="61"/>
      <c r="S160" s="74" t="str">
        <f t="shared" si="16"/>
        <v xml:space="preserve"> </v>
      </c>
      <c r="T160" s="75" t="str">
        <f t="shared" si="17"/>
        <v/>
      </c>
      <c r="U160" s="130" t="s">
        <v>132</v>
      </c>
      <c r="V160" s="62" t="str">
        <f>IF(H160=0," ",IF(E160="H",IF(AND(H160&gt;2005,H160&lt;2009),VLOOKUP(K160,Minimas!$A$15:$C$29,3),IF(AND(H160&gt;2008,H160&lt;2011),VLOOKUP(K160,Minimas!$A$15:$C$29,2),"ERREUR")),IF(AND(H160&gt;2005,H160&lt;2009),VLOOKUP(K160,Minimas!$H$15:J$29,3),IF(AND(H160&gt;2008,H160&lt;2011),VLOOKUP(K160,Minimas!$H$15:$J$29,2),"ERREUR"))))</f>
        <v xml:space="preserve"> </v>
      </c>
      <c r="W160" s="63" t="str">
        <f t="shared" si="18"/>
        <v/>
      </c>
      <c r="X160" s="56"/>
      <c r="Y160" s="56"/>
      <c r="Z160" s="5" t="str">
        <f t="shared" si="19"/>
        <v xml:space="preserve"> </v>
      </c>
      <c r="AA160" s="5" t="str">
        <f t="shared" si="20"/>
        <v xml:space="preserve"> </v>
      </c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  <c r="BF160" s="44"/>
      <c r="BG160" s="44"/>
      <c r="BH160" s="44"/>
      <c r="BI160" s="44"/>
      <c r="BJ160" s="44"/>
      <c r="BK160" s="44"/>
      <c r="BL160" s="44"/>
      <c r="BM160" s="44"/>
      <c r="BN160" s="44"/>
      <c r="BO160" s="44"/>
      <c r="BP160" s="44"/>
      <c r="BQ160" s="44"/>
      <c r="BR160" s="44"/>
      <c r="BS160" s="44"/>
      <c r="BT160" s="44"/>
      <c r="BU160" s="44"/>
      <c r="BV160" s="44"/>
      <c r="BW160" s="44"/>
      <c r="BX160" s="44"/>
      <c r="BY160" s="44"/>
      <c r="BZ160" s="44"/>
      <c r="CA160" s="44"/>
      <c r="CB160" s="44"/>
      <c r="CC160" s="44"/>
      <c r="CD160" s="44"/>
      <c r="CE160" s="44"/>
      <c r="CF160" s="44"/>
      <c r="CG160" s="44"/>
      <c r="CH160" s="44"/>
      <c r="CI160" s="44"/>
      <c r="CJ160" s="44"/>
      <c r="CK160" s="44"/>
      <c r="CL160" s="44"/>
      <c r="CM160" s="44"/>
      <c r="CN160" s="44"/>
      <c r="CO160" s="44"/>
      <c r="CP160" s="44"/>
      <c r="CQ160" s="44"/>
      <c r="CR160" s="44"/>
      <c r="CS160" s="44"/>
      <c r="CT160" s="44"/>
      <c r="CU160" s="44"/>
      <c r="CV160" s="44"/>
      <c r="CW160" s="44"/>
      <c r="CX160" s="44"/>
      <c r="CY160" s="44"/>
      <c r="CZ160" s="44"/>
      <c r="DA160" s="44"/>
      <c r="DB160" s="44"/>
      <c r="DC160" s="44"/>
    </row>
    <row r="161" spans="2:107" s="5" customFormat="1" ht="30" customHeight="1">
      <c r="B161" s="133"/>
      <c r="C161" s="57"/>
      <c r="D161" s="122"/>
      <c r="E161" s="135"/>
      <c r="F161" s="137" t="s">
        <v>31</v>
      </c>
      <c r="G161" s="58" t="s">
        <v>31</v>
      </c>
      <c r="H161" s="138"/>
      <c r="I161" s="120" t="s">
        <v>31</v>
      </c>
      <c r="J161" s="139" t="s">
        <v>31</v>
      </c>
      <c r="K161" s="59"/>
      <c r="L161" s="60"/>
      <c r="M161" s="61"/>
      <c r="N161" s="61"/>
      <c r="O161" s="74" t="str">
        <f t="shared" si="0"/>
        <v xml:space="preserve"> </v>
      </c>
      <c r="P161" s="60"/>
      <c r="Q161" s="61"/>
      <c r="R161" s="61"/>
      <c r="S161" s="74" t="str">
        <f t="shared" si="16"/>
        <v xml:space="preserve"> </v>
      </c>
      <c r="T161" s="75" t="str">
        <f t="shared" si="17"/>
        <v/>
      </c>
      <c r="U161" s="130" t="s">
        <v>132</v>
      </c>
      <c r="V161" s="62" t="str">
        <f>IF(H161=0," ",IF(E161="H",IF(AND(H161&gt;2005,H161&lt;2009),VLOOKUP(K161,Minimas!$A$15:$C$29,3),IF(AND(H161&gt;2008,H161&lt;2011),VLOOKUP(K161,Minimas!$A$15:$C$29,2),"ERREUR")),IF(AND(H161&gt;2005,H161&lt;2009),VLOOKUP(K161,Minimas!$H$15:J$29,3),IF(AND(H161&gt;2008,H161&lt;2011),VLOOKUP(K161,Minimas!$H$15:$J$29,2),"ERREUR"))))</f>
        <v xml:space="preserve"> </v>
      </c>
      <c r="W161" s="63" t="str">
        <f t="shared" si="18"/>
        <v/>
      </c>
      <c r="X161" s="56"/>
      <c r="Y161" s="56"/>
      <c r="Z161" s="5" t="str">
        <f t="shared" si="19"/>
        <v xml:space="preserve"> </v>
      </c>
      <c r="AA161" s="5" t="str">
        <f t="shared" si="20"/>
        <v xml:space="preserve"> </v>
      </c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  <c r="BF161" s="44"/>
      <c r="BG161" s="44"/>
      <c r="BH161" s="44"/>
      <c r="BI161" s="44"/>
      <c r="BJ161" s="44"/>
      <c r="BK161" s="44"/>
      <c r="BL161" s="44"/>
      <c r="BM161" s="44"/>
      <c r="BN161" s="44"/>
      <c r="BO161" s="44"/>
      <c r="BP161" s="44"/>
      <c r="BQ161" s="44"/>
      <c r="BR161" s="44"/>
      <c r="BS161" s="44"/>
      <c r="BT161" s="44"/>
      <c r="BU161" s="44"/>
      <c r="BV161" s="44"/>
      <c r="BW161" s="44"/>
      <c r="BX161" s="44"/>
      <c r="BY161" s="44"/>
      <c r="BZ161" s="44"/>
      <c r="CA161" s="44"/>
      <c r="CB161" s="44"/>
      <c r="CC161" s="44"/>
      <c r="CD161" s="44"/>
      <c r="CE161" s="44"/>
      <c r="CF161" s="44"/>
      <c r="CG161" s="44"/>
      <c r="CH161" s="44"/>
      <c r="CI161" s="44"/>
      <c r="CJ161" s="44"/>
      <c r="CK161" s="44"/>
      <c r="CL161" s="44"/>
      <c r="CM161" s="44"/>
      <c r="CN161" s="44"/>
      <c r="CO161" s="44"/>
      <c r="CP161" s="44"/>
      <c r="CQ161" s="44"/>
      <c r="CR161" s="44"/>
      <c r="CS161" s="44"/>
      <c r="CT161" s="44"/>
      <c r="CU161" s="44"/>
      <c r="CV161" s="44"/>
      <c r="CW161" s="44"/>
      <c r="CX161" s="44"/>
      <c r="CY161" s="44"/>
      <c r="CZ161" s="44"/>
      <c r="DA161" s="44"/>
      <c r="DB161" s="44"/>
      <c r="DC161" s="44"/>
    </row>
    <row r="162" spans="2:107" s="5" customFormat="1" ht="30" customHeight="1">
      <c r="B162" s="133"/>
      <c r="C162" s="57"/>
      <c r="D162" s="122"/>
      <c r="E162" s="135"/>
      <c r="F162" s="137" t="s">
        <v>31</v>
      </c>
      <c r="G162" s="58" t="s">
        <v>31</v>
      </c>
      <c r="H162" s="138"/>
      <c r="I162" s="120" t="s">
        <v>31</v>
      </c>
      <c r="J162" s="139" t="s">
        <v>31</v>
      </c>
      <c r="K162" s="59"/>
      <c r="L162" s="60"/>
      <c r="M162" s="61"/>
      <c r="N162" s="61"/>
      <c r="O162" s="74" t="str">
        <f t="shared" si="0"/>
        <v xml:space="preserve"> </v>
      </c>
      <c r="P162" s="60"/>
      <c r="Q162" s="61"/>
      <c r="R162" s="61"/>
      <c r="S162" s="74" t="str">
        <f t="shared" si="16"/>
        <v xml:space="preserve"> </v>
      </c>
      <c r="T162" s="75" t="str">
        <f t="shared" si="17"/>
        <v/>
      </c>
      <c r="U162" s="130" t="s">
        <v>132</v>
      </c>
      <c r="V162" s="62" t="str">
        <f>IF(H162=0," ",IF(E162="H",IF(AND(H162&gt;2005,H162&lt;2009),VLOOKUP(K162,Minimas!$A$15:$C$29,3),IF(AND(H162&gt;2008,H162&lt;2011),VLOOKUP(K162,Minimas!$A$15:$C$29,2),"ERREUR")),IF(AND(H162&gt;2005,H162&lt;2009),VLOOKUP(K162,Minimas!$H$15:J$29,3),IF(AND(H162&gt;2008,H162&lt;2011),VLOOKUP(K162,Minimas!$H$15:$J$29,2),"ERREUR"))))</f>
        <v xml:space="preserve"> </v>
      </c>
      <c r="W162" s="63" t="str">
        <f t="shared" si="18"/>
        <v/>
      </c>
      <c r="X162" s="56"/>
      <c r="Y162" s="56"/>
      <c r="Z162" s="5" t="str">
        <f t="shared" si="19"/>
        <v xml:space="preserve"> </v>
      </c>
      <c r="AA162" s="5" t="str">
        <f t="shared" si="20"/>
        <v xml:space="preserve"> </v>
      </c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  <c r="BF162" s="44"/>
      <c r="BG162" s="44"/>
      <c r="BH162" s="44"/>
      <c r="BI162" s="44"/>
      <c r="BJ162" s="44"/>
      <c r="BK162" s="44"/>
      <c r="BL162" s="44"/>
      <c r="BM162" s="44"/>
      <c r="BN162" s="44"/>
      <c r="BO162" s="44"/>
      <c r="BP162" s="44"/>
      <c r="BQ162" s="44"/>
      <c r="BR162" s="44"/>
      <c r="BS162" s="44"/>
      <c r="BT162" s="44"/>
      <c r="BU162" s="44"/>
      <c r="BV162" s="44"/>
      <c r="BW162" s="44"/>
      <c r="BX162" s="44"/>
      <c r="BY162" s="44"/>
      <c r="BZ162" s="44"/>
      <c r="CA162" s="44"/>
      <c r="CB162" s="44"/>
      <c r="CC162" s="44"/>
      <c r="CD162" s="44"/>
      <c r="CE162" s="44"/>
      <c r="CF162" s="44"/>
      <c r="CG162" s="44"/>
      <c r="CH162" s="44"/>
      <c r="CI162" s="44"/>
      <c r="CJ162" s="44"/>
      <c r="CK162" s="44"/>
      <c r="CL162" s="44"/>
      <c r="CM162" s="44"/>
      <c r="CN162" s="44"/>
      <c r="CO162" s="44"/>
      <c r="CP162" s="44"/>
      <c r="CQ162" s="44"/>
      <c r="CR162" s="44"/>
      <c r="CS162" s="44"/>
      <c r="CT162" s="44"/>
      <c r="CU162" s="44"/>
      <c r="CV162" s="44"/>
      <c r="CW162" s="44"/>
      <c r="CX162" s="44"/>
      <c r="CY162" s="44"/>
      <c r="CZ162" s="44"/>
      <c r="DA162" s="44"/>
      <c r="DB162" s="44"/>
      <c r="DC162" s="44"/>
    </row>
    <row r="163" spans="2:107" s="5" customFormat="1" ht="30" customHeight="1">
      <c r="B163" s="133"/>
      <c r="C163" s="57"/>
      <c r="D163" s="122"/>
      <c r="E163" s="135"/>
      <c r="F163" s="137" t="s">
        <v>31</v>
      </c>
      <c r="G163" s="58" t="s">
        <v>31</v>
      </c>
      <c r="H163" s="138"/>
      <c r="I163" s="120" t="s">
        <v>31</v>
      </c>
      <c r="J163" s="139" t="s">
        <v>31</v>
      </c>
      <c r="K163" s="59"/>
      <c r="L163" s="60"/>
      <c r="M163" s="61"/>
      <c r="N163" s="61"/>
      <c r="O163" s="74" t="str">
        <f t="shared" si="0"/>
        <v xml:space="preserve"> </v>
      </c>
      <c r="P163" s="60"/>
      <c r="Q163" s="61"/>
      <c r="R163" s="61"/>
      <c r="S163" s="74" t="str">
        <f t="shared" si="16"/>
        <v xml:space="preserve"> </v>
      </c>
      <c r="T163" s="75" t="str">
        <f t="shared" si="17"/>
        <v/>
      </c>
      <c r="U163" s="130" t="s">
        <v>132</v>
      </c>
      <c r="V163" s="62" t="str">
        <f>IF(H163=0," ",IF(E163="H",IF(AND(H163&gt;2005,H163&lt;2009),VLOOKUP(K163,Minimas!$A$15:$C$29,3),IF(AND(H163&gt;2008,H163&lt;2011),VLOOKUP(K163,Minimas!$A$15:$C$29,2),"ERREUR")),IF(AND(H163&gt;2005,H163&lt;2009),VLOOKUP(K163,Minimas!$H$15:J$29,3),IF(AND(H163&gt;2008,H163&lt;2011),VLOOKUP(K163,Minimas!$H$15:$J$29,2),"ERREUR"))))</f>
        <v xml:space="preserve"> </v>
      </c>
      <c r="W163" s="63" t="str">
        <f t="shared" si="18"/>
        <v/>
      </c>
      <c r="X163" s="56"/>
      <c r="Y163" s="56"/>
      <c r="Z163" s="5" t="str">
        <f t="shared" si="19"/>
        <v xml:space="preserve"> </v>
      </c>
      <c r="AA163" s="5" t="str">
        <f t="shared" si="20"/>
        <v xml:space="preserve"> </v>
      </c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  <c r="BL163" s="44"/>
      <c r="BM163" s="44"/>
      <c r="BN163" s="44"/>
      <c r="BO163" s="44"/>
      <c r="BP163" s="44"/>
      <c r="BQ163" s="44"/>
      <c r="BR163" s="44"/>
      <c r="BS163" s="44"/>
      <c r="BT163" s="44"/>
      <c r="BU163" s="44"/>
      <c r="BV163" s="44"/>
      <c r="BW163" s="44"/>
      <c r="BX163" s="44"/>
      <c r="BY163" s="44"/>
      <c r="BZ163" s="44"/>
      <c r="CA163" s="44"/>
      <c r="CB163" s="44"/>
      <c r="CC163" s="44"/>
      <c r="CD163" s="44"/>
      <c r="CE163" s="44"/>
      <c r="CF163" s="44"/>
      <c r="CG163" s="44"/>
      <c r="CH163" s="44"/>
      <c r="CI163" s="44"/>
      <c r="CJ163" s="44"/>
      <c r="CK163" s="44"/>
      <c r="CL163" s="44"/>
      <c r="CM163" s="44"/>
      <c r="CN163" s="44"/>
      <c r="CO163" s="44"/>
      <c r="CP163" s="44"/>
      <c r="CQ163" s="44"/>
      <c r="CR163" s="44"/>
      <c r="CS163" s="44"/>
      <c r="CT163" s="44"/>
      <c r="CU163" s="44"/>
      <c r="CV163" s="44"/>
      <c r="CW163" s="44"/>
      <c r="CX163" s="44"/>
      <c r="CY163" s="44"/>
      <c r="CZ163" s="44"/>
      <c r="DA163" s="44"/>
      <c r="DB163" s="44"/>
      <c r="DC163" s="44"/>
    </row>
    <row r="164" spans="2:107" s="5" customFormat="1" ht="30" customHeight="1">
      <c r="B164" s="133"/>
      <c r="C164" s="57"/>
      <c r="D164" s="122"/>
      <c r="E164" s="135"/>
      <c r="F164" s="137" t="s">
        <v>31</v>
      </c>
      <c r="G164" s="58" t="s">
        <v>31</v>
      </c>
      <c r="H164" s="138"/>
      <c r="I164" s="120" t="s">
        <v>31</v>
      </c>
      <c r="J164" s="139" t="s">
        <v>31</v>
      </c>
      <c r="K164" s="59"/>
      <c r="L164" s="60"/>
      <c r="M164" s="61"/>
      <c r="N164" s="61"/>
      <c r="O164" s="74" t="str">
        <f t="shared" si="0"/>
        <v xml:space="preserve"> </v>
      </c>
      <c r="P164" s="60"/>
      <c r="Q164" s="61"/>
      <c r="R164" s="61"/>
      <c r="S164" s="74" t="str">
        <f t="shared" si="16"/>
        <v xml:space="preserve"> </v>
      </c>
      <c r="T164" s="75" t="str">
        <f t="shared" si="17"/>
        <v/>
      </c>
      <c r="U164" s="130" t="s">
        <v>132</v>
      </c>
      <c r="V164" s="62" t="str">
        <f>IF(H164=0," ",IF(E164="H",IF(AND(H164&gt;2005,H164&lt;2009),VLOOKUP(K164,Minimas!$A$15:$C$29,3),IF(AND(H164&gt;2008,H164&lt;2011),VLOOKUP(K164,Minimas!$A$15:$C$29,2),"ERREUR")),IF(AND(H164&gt;2005,H164&lt;2009),VLOOKUP(K164,Minimas!$H$15:J$29,3),IF(AND(H164&gt;2008,H164&lt;2011),VLOOKUP(K164,Minimas!$H$15:$J$29,2),"ERREUR"))))</f>
        <v xml:space="preserve"> </v>
      </c>
      <c r="W164" s="63" t="str">
        <f t="shared" si="18"/>
        <v/>
      </c>
      <c r="X164" s="56"/>
      <c r="Y164" s="56"/>
      <c r="Z164" s="5" t="str">
        <f t="shared" si="19"/>
        <v xml:space="preserve"> </v>
      </c>
      <c r="AA164" s="5" t="str">
        <f t="shared" si="20"/>
        <v xml:space="preserve"> </v>
      </c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4"/>
      <c r="BM164" s="44"/>
      <c r="BN164" s="44"/>
      <c r="BO164" s="44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4"/>
      <c r="CA164" s="44"/>
      <c r="CB164" s="44"/>
      <c r="CC164" s="44"/>
      <c r="CD164" s="44"/>
      <c r="CE164" s="44"/>
      <c r="CF164" s="44"/>
      <c r="CG164" s="44"/>
      <c r="CH164" s="44"/>
      <c r="CI164" s="44"/>
      <c r="CJ164" s="44"/>
      <c r="CK164" s="44"/>
      <c r="CL164" s="44"/>
      <c r="CM164" s="44"/>
      <c r="CN164" s="44"/>
      <c r="CO164" s="44"/>
      <c r="CP164" s="44"/>
      <c r="CQ164" s="44"/>
      <c r="CR164" s="44"/>
      <c r="CS164" s="44"/>
      <c r="CT164" s="44"/>
      <c r="CU164" s="44"/>
      <c r="CV164" s="44"/>
      <c r="CW164" s="44"/>
      <c r="CX164" s="44"/>
      <c r="CY164" s="44"/>
      <c r="CZ164" s="44"/>
      <c r="DA164" s="44"/>
      <c r="DB164" s="44"/>
      <c r="DC164" s="44"/>
    </row>
    <row r="165" spans="2:107" s="5" customFormat="1" ht="30" customHeight="1">
      <c r="B165" s="133"/>
      <c r="C165" s="57"/>
      <c r="D165" s="122"/>
      <c r="E165" s="135"/>
      <c r="F165" s="137" t="s">
        <v>31</v>
      </c>
      <c r="G165" s="58" t="s">
        <v>31</v>
      </c>
      <c r="H165" s="138"/>
      <c r="I165" s="120" t="s">
        <v>31</v>
      </c>
      <c r="J165" s="139" t="s">
        <v>31</v>
      </c>
      <c r="K165" s="59"/>
      <c r="L165" s="60"/>
      <c r="M165" s="61"/>
      <c r="N165" s="61"/>
      <c r="O165" s="74" t="str">
        <f t="shared" si="0"/>
        <v xml:space="preserve"> </v>
      </c>
      <c r="P165" s="60"/>
      <c r="Q165" s="61"/>
      <c r="R165" s="61"/>
      <c r="S165" s="74" t="str">
        <f t="shared" si="16"/>
        <v xml:space="preserve"> </v>
      </c>
      <c r="T165" s="75" t="str">
        <f t="shared" si="17"/>
        <v/>
      </c>
      <c r="U165" s="130" t="s">
        <v>132</v>
      </c>
      <c r="V165" s="62" t="str">
        <f>IF(H165=0," ",IF(E165="H",IF(AND(H165&gt;2005,H165&lt;2009),VLOOKUP(K165,Minimas!$A$15:$C$29,3),IF(AND(H165&gt;2008,H165&lt;2011),VLOOKUP(K165,Minimas!$A$15:$C$29,2),"ERREUR")),IF(AND(H165&gt;2005,H165&lt;2009),VLOOKUP(K165,Minimas!$H$15:J$29,3),IF(AND(H165&gt;2008,H165&lt;2011),VLOOKUP(K165,Minimas!$H$15:$J$29,2),"ERREUR"))))</f>
        <v xml:space="preserve"> </v>
      </c>
      <c r="W165" s="63" t="str">
        <f t="shared" si="18"/>
        <v/>
      </c>
      <c r="X165" s="56"/>
      <c r="Y165" s="56"/>
      <c r="Z165" s="5" t="str">
        <f t="shared" si="19"/>
        <v xml:space="preserve"> </v>
      </c>
      <c r="AA165" s="5" t="str">
        <f t="shared" si="20"/>
        <v xml:space="preserve"> </v>
      </c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4"/>
      <c r="BM165" s="44"/>
      <c r="BN165" s="44"/>
      <c r="BO165" s="44"/>
      <c r="BP165" s="44"/>
      <c r="BQ165" s="44"/>
      <c r="BR165" s="44"/>
      <c r="BS165" s="44"/>
      <c r="BT165" s="44"/>
      <c r="BU165" s="44"/>
      <c r="BV165" s="44"/>
      <c r="BW165" s="44"/>
      <c r="BX165" s="44"/>
      <c r="BY165" s="44"/>
      <c r="BZ165" s="44"/>
      <c r="CA165" s="44"/>
      <c r="CB165" s="44"/>
      <c r="CC165" s="44"/>
      <c r="CD165" s="44"/>
      <c r="CE165" s="44"/>
      <c r="CF165" s="44"/>
      <c r="CG165" s="44"/>
      <c r="CH165" s="44"/>
      <c r="CI165" s="44"/>
      <c r="CJ165" s="44"/>
      <c r="CK165" s="44"/>
      <c r="CL165" s="44"/>
      <c r="CM165" s="44"/>
      <c r="CN165" s="44"/>
      <c r="CO165" s="44"/>
      <c r="CP165" s="44"/>
      <c r="CQ165" s="44"/>
      <c r="CR165" s="44"/>
      <c r="CS165" s="44"/>
      <c r="CT165" s="44"/>
      <c r="CU165" s="44"/>
      <c r="CV165" s="44"/>
      <c r="CW165" s="44"/>
      <c r="CX165" s="44"/>
      <c r="CY165" s="44"/>
      <c r="CZ165" s="44"/>
      <c r="DA165" s="44"/>
      <c r="DB165" s="44"/>
      <c r="DC165" s="44"/>
    </row>
    <row r="166" spans="2:107" s="5" customFormat="1" ht="30" customHeight="1">
      <c r="B166" s="133"/>
      <c r="C166" s="57"/>
      <c r="D166" s="122"/>
      <c r="E166" s="135"/>
      <c r="F166" s="137" t="s">
        <v>31</v>
      </c>
      <c r="G166" s="58" t="s">
        <v>31</v>
      </c>
      <c r="H166" s="138"/>
      <c r="I166" s="120"/>
      <c r="J166" s="139"/>
      <c r="K166" s="59"/>
      <c r="L166" s="60"/>
      <c r="M166" s="61"/>
      <c r="N166" s="61"/>
      <c r="O166" s="74" t="str">
        <f t="shared" ref="O166:O207" si="21">IF(Z166&lt;=0,0,Z166)</f>
        <v xml:space="preserve"> </v>
      </c>
      <c r="P166" s="60"/>
      <c r="Q166" s="61"/>
      <c r="R166" s="61"/>
      <c r="S166" s="74" t="str">
        <f t="shared" si="16"/>
        <v xml:space="preserve"> </v>
      </c>
      <c r="T166" s="75" t="str">
        <f t="shared" si="17"/>
        <v/>
      </c>
      <c r="U166" s="130" t="s">
        <v>132</v>
      </c>
      <c r="V166" s="62" t="str">
        <f>IF(H166=0," ",IF(E166="H",IF(AND(H166&gt;2005,H166&lt;2009),VLOOKUP(K166,Minimas!$A$15:$C$29,3),IF(AND(H166&gt;2008,H166&lt;2011),VLOOKUP(K166,Minimas!$A$15:$C$29,2),"ERREUR")),IF(AND(H166&gt;2005,H166&lt;2009),VLOOKUP(K166,Minimas!$H$15:J$29,3),IF(AND(H166&gt;2008,H166&lt;2011),VLOOKUP(K166,Minimas!$H$15:$J$29,2),"ERREUR"))))</f>
        <v xml:space="preserve"> </v>
      </c>
      <c r="W166" s="63" t="str">
        <f t="shared" si="18"/>
        <v/>
      </c>
      <c r="X166" s="56"/>
      <c r="Y166" s="56"/>
      <c r="Z166" s="5" t="str">
        <f t="shared" si="19"/>
        <v xml:space="preserve"> </v>
      </c>
      <c r="AA166" s="5" t="str">
        <f t="shared" si="20"/>
        <v xml:space="preserve"> </v>
      </c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  <c r="BF166" s="44"/>
      <c r="BG166" s="44"/>
      <c r="BH166" s="44"/>
      <c r="BI166" s="44"/>
      <c r="BJ166" s="44"/>
      <c r="BK166" s="44"/>
      <c r="BL166" s="44"/>
      <c r="BM166" s="44"/>
      <c r="BN166" s="44"/>
      <c r="BO166" s="44"/>
      <c r="BP166" s="44"/>
      <c r="BQ166" s="44"/>
      <c r="BR166" s="44"/>
      <c r="BS166" s="44"/>
      <c r="BT166" s="44"/>
      <c r="BU166" s="44"/>
      <c r="BV166" s="44"/>
      <c r="BW166" s="44"/>
      <c r="BX166" s="44"/>
      <c r="BY166" s="44"/>
      <c r="BZ166" s="44"/>
      <c r="CA166" s="44"/>
      <c r="CB166" s="44"/>
      <c r="CC166" s="44"/>
      <c r="CD166" s="44"/>
      <c r="CE166" s="44"/>
      <c r="CF166" s="44"/>
      <c r="CG166" s="44"/>
      <c r="CH166" s="44"/>
      <c r="CI166" s="44"/>
      <c r="CJ166" s="44"/>
      <c r="CK166" s="44"/>
      <c r="CL166" s="44"/>
      <c r="CM166" s="44"/>
      <c r="CN166" s="44"/>
      <c r="CO166" s="44"/>
      <c r="CP166" s="44"/>
      <c r="CQ166" s="44"/>
      <c r="CR166" s="44"/>
      <c r="CS166" s="44"/>
      <c r="CT166" s="44"/>
      <c r="CU166" s="44"/>
      <c r="CV166" s="44"/>
      <c r="CW166" s="44"/>
      <c r="CX166" s="44"/>
      <c r="CY166" s="44"/>
      <c r="CZ166" s="44"/>
      <c r="DA166" s="44"/>
      <c r="DB166" s="44"/>
      <c r="DC166" s="44"/>
    </row>
    <row r="167" spans="2:107" s="5" customFormat="1" ht="30" customHeight="1">
      <c r="B167" s="133"/>
      <c r="C167" s="57"/>
      <c r="D167" s="122"/>
      <c r="E167" s="135"/>
      <c r="F167" s="137" t="s">
        <v>31</v>
      </c>
      <c r="G167" s="58" t="s">
        <v>31</v>
      </c>
      <c r="H167" s="138"/>
      <c r="I167" s="120"/>
      <c r="J167" s="139"/>
      <c r="K167" s="59"/>
      <c r="L167" s="60"/>
      <c r="M167" s="61"/>
      <c r="N167" s="61"/>
      <c r="O167" s="74" t="str">
        <f t="shared" si="21"/>
        <v xml:space="preserve"> </v>
      </c>
      <c r="P167" s="60"/>
      <c r="Q167" s="61"/>
      <c r="R167" s="61"/>
      <c r="S167" s="74" t="str">
        <f t="shared" si="16"/>
        <v xml:space="preserve"> </v>
      </c>
      <c r="T167" s="75" t="str">
        <f t="shared" si="17"/>
        <v/>
      </c>
      <c r="U167" s="130" t="s">
        <v>132</v>
      </c>
      <c r="V167" s="62" t="str">
        <f>IF(H167=0," ",IF(E167="H",IF(AND(H167&gt;2005,H167&lt;2009),VLOOKUP(K167,Minimas!$A$15:$C$29,3),IF(AND(H167&gt;2008,H167&lt;2011),VLOOKUP(K167,Minimas!$A$15:$C$29,2),"ERREUR")),IF(AND(H167&gt;2005,H167&lt;2009),VLOOKUP(K167,Minimas!$H$15:J$29,3),IF(AND(H167&gt;2008,H167&lt;2011),VLOOKUP(K167,Minimas!$H$15:$J$29,2),"ERREUR"))))</f>
        <v xml:space="preserve"> </v>
      </c>
      <c r="W167" s="63" t="str">
        <f t="shared" si="18"/>
        <v/>
      </c>
      <c r="X167" s="56"/>
      <c r="Y167" s="56"/>
      <c r="Z167" s="5" t="str">
        <f t="shared" si="19"/>
        <v xml:space="preserve"> </v>
      </c>
      <c r="AA167" s="5" t="str">
        <f t="shared" si="20"/>
        <v xml:space="preserve"> </v>
      </c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  <c r="BF167" s="44"/>
      <c r="BG167" s="44"/>
      <c r="BH167" s="44"/>
      <c r="BI167" s="44"/>
      <c r="BJ167" s="44"/>
      <c r="BK167" s="44"/>
      <c r="BL167" s="44"/>
      <c r="BM167" s="44"/>
      <c r="BN167" s="44"/>
      <c r="BO167" s="44"/>
      <c r="BP167" s="44"/>
      <c r="BQ167" s="44"/>
      <c r="BR167" s="44"/>
      <c r="BS167" s="44"/>
      <c r="BT167" s="44"/>
      <c r="BU167" s="44"/>
      <c r="BV167" s="44"/>
      <c r="BW167" s="44"/>
      <c r="BX167" s="44"/>
      <c r="BY167" s="44"/>
      <c r="BZ167" s="44"/>
      <c r="CA167" s="44"/>
      <c r="CB167" s="44"/>
      <c r="CC167" s="44"/>
      <c r="CD167" s="44"/>
      <c r="CE167" s="44"/>
      <c r="CF167" s="44"/>
      <c r="CG167" s="44"/>
      <c r="CH167" s="44"/>
      <c r="CI167" s="44"/>
      <c r="CJ167" s="44"/>
      <c r="CK167" s="44"/>
      <c r="CL167" s="44"/>
      <c r="CM167" s="44"/>
      <c r="CN167" s="44"/>
      <c r="CO167" s="44"/>
      <c r="CP167" s="44"/>
      <c r="CQ167" s="44"/>
      <c r="CR167" s="44"/>
      <c r="CS167" s="44"/>
      <c r="CT167" s="44"/>
      <c r="CU167" s="44"/>
      <c r="CV167" s="44"/>
      <c r="CW167" s="44"/>
      <c r="CX167" s="44"/>
      <c r="CY167" s="44"/>
      <c r="CZ167" s="44"/>
      <c r="DA167" s="44"/>
      <c r="DB167" s="44"/>
      <c r="DC167" s="44"/>
    </row>
    <row r="168" spans="2:107" s="5" customFormat="1" ht="30" customHeight="1">
      <c r="B168" s="133"/>
      <c r="C168" s="57"/>
      <c r="D168" s="122"/>
      <c r="E168" s="135"/>
      <c r="F168" s="137" t="s">
        <v>31</v>
      </c>
      <c r="G168" s="58" t="s">
        <v>31</v>
      </c>
      <c r="H168" s="138"/>
      <c r="I168" s="120" t="s">
        <v>31</v>
      </c>
      <c r="J168" s="139" t="s">
        <v>31</v>
      </c>
      <c r="K168" s="59"/>
      <c r="L168" s="60"/>
      <c r="M168" s="61"/>
      <c r="N168" s="61"/>
      <c r="O168" s="74" t="str">
        <f t="shared" si="21"/>
        <v xml:space="preserve"> </v>
      </c>
      <c r="P168" s="60"/>
      <c r="Q168" s="61"/>
      <c r="R168" s="61"/>
      <c r="S168" s="74" t="str">
        <f t="shared" si="16"/>
        <v xml:space="preserve"> </v>
      </c>
      <c r="T168" s="75" t="str">
        <f t="shared" si="17"/>
        <v/>
      </c>
      <c r="U168" s="130" t="s">
        <v>132</v>
      </c>
      <c r="V168" s="62" t="str">
        <f>IF(H168=0," ",IF(E168="H",IF(AND(H168&gt;2005,H168&lt;2009),VLOOKUP(K168,Minimas!$A$15:$C$29,3),IF(AND(H168&gt;2008,H168&lt;2011),VLOOKUP(K168,Minimas!$A$15:$C$29,2),"ERREUR")),IF(AND(H168&gt;2005,H168&lt;2009),VLOOKUP(K168,Minimas!$H$15:J$29,3),IF(AND(H168&gt;2008,H168&lt;2011),VLOOKUP(K168,Minimas!$H$15:$J$29,2),"ERREUR"))))</f>
        <v xml:space="preserve"> </v>
      </c>
      <c r="W168" s="63" t="str">
        <f t="shared" si="18"/>
        <v/>
      </c>
      <c r="X168" s="56"/>
      <c r="Y168" s="56"/>
      <c r="Z168" s="5" t="str">
        <f t="shared" si="19"/>
        <v xml:space="preserve"> </v>
      </c>
      <c r="AA168" s="5" t="str">
        <f t="shared" si="20"/>
        <v xml:space="preserve"> </v>
      </c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  <c r="BF168" s="44"/>
      <c r="BG168" s="44"/>
      <c r="BH168" s="44"/>
      <c r="BI168" s="44"/>
      <c r="BJ168" s="44"/>
      <c r="BK168" s="44"/>
      <c r="BL168" s="44"/>
      <c r="BM168" s="44"/>
      <c r="BN168" s="44"/>
      <c r="BO168" s="44"/>
      <c r="BP168" s="44"/>
      <c r="BQ168" s="44"/>
      <c r="BR168" s="44"/>
      <c r="BS168" s="44"/>
      <c r="BT168" s="44"/>
      <c r="BU168" s="44"/>
      <c r="BV168" s="44"/>
      <c r="BW168" s="44"/>
      <c r="BX168" s="44"/>
      <c r="BY168" s="44"/>
      <c r="BZ168" s="44"/>
      <c r="CA168" s="44"/>
      <c r="CB168" s="44"/>
      <c r="CC168" s="44"/>
      <c r="CD168" s="44"/>
      <c r="CE168" s="44"/>
      <c r="CF168" s="44"/>
      <c r="CG168" s="44"/>
      <c r="CH168" s="44"/>
      <c r="CI168" s="44"/>
      <c r="CJ168" s="44"/>
      <c r="CK168" s="44"/>
      <c r="CL168" s="44"/>
      <c r="CM168" s="44"/>
      <c r="CN168" s="44"/>
      <c r="CO168" s="44"/>
      <c r="CP168" s="44"/>
      <c r="CQ168" s="44"/>
      <c r="CR168" s="44"/>
      <c r="CS168" s="44"/>
      <c r="CT168" s="44"/>
      <c r="CU168" s="44"/>
      <c r="CV168" s="44"/>
      <c r="CW168" s="44"/>
      <c r="CX168" s="44"/>
      <c r="CY168" s="44"/>
      <c r="CZ168" s="44"/>
      <c r="DA168" s="44"/>
      <c r="DB168" s="44"/>
      <c r="DC168" s="44"/>
    </row>
    <row r="169" spans="2:107" s="5" customFormat="1" ht="30" customHeight="1">
      <c r="B169" s="133"/>
      <c r="C169" s="57"/>
      <c r="D169" s="122"/>
      <c r="E169" s="135"/>
      <c r="F169" s="137" t="s">
        <v>31</v>
      </c>
      <c r="G169" s="58" t="s">
        <v>31</v>
      </c>
      <c r="H169" s="138"/>
      <c r="I169" s="120" t="s">
        <v>31</v>
      </c>
      <c r="J169" s="139" t="s">
        <v>31</v>
      </c>
      <c r="K169" s="59"/>
      <c r="L169" s="60"/>
      <c r="M169" s="61"/>
      <c r="N169" s="61"/>
      <c r="O169" s="74" t="str">
        <f t="shared" si="21"/>
        <v xml:space="preserve"> </v>
      </c>
      <c r="P169" s="60"/>
      <c r="Q169" s="61"/>
      <c r="R169" s="61"/>
      <c r="S169" s="74" t="str">
        <f t="shared" si="16"/>
        <v xml:space="preserve"> </v>
      </c>
      <c r="T169" s="75" t="str">
        <f t="shared" si="17"/>
        <v/>
      </c>
      <c r="U169" s="130" t="s">
        <v>132</v>
      </c>
      <c r="V169" s="62" t="str">
        <f>IF(H169=0," ",IF(E169="H",IF(AND(H169&gt;2005,H169&lt;2009),VLOOKUP(K169,Minimas!$A$15:$C$29,3),IF(AND(H169&gt;2008,H169&lt;2011),VLOOKUP(K169,Minimas!$A$15:$C$29,2),"ERREUR")),IF(AND(H169&gt;2005,H169&lt;2009),VLOOKUP(K169,Minimas!$H$15:J$29,3),IF(AND(H169&gt;2008,H169&lt;2011),VLOOKUP(K169,Minimas!$H$15:$J$29,2),"ERREUR"))))</f>
        <v xml:space="preserve"> </v>
      </c>
      <c r="W169" s="63" t="str">
        <f t="shared" si="18"/>
        <v/>
      </c>
      <c r="X169" s="56"/>
      <c r="Y169" s="56"/>
      <c r="Z169" s="5" t="str">
        <f t="shared" si="19"/>
        <v xml:space="preserve"> </v>
      </c>
      <c r="AA169" s="5" t="str">
        <f t="shared" si="20"/>
        <v xml:space="preserve"> </v>
      </c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  <c r="BF169" s="44"/>
      <c r="BG169" s="44"/>
      <c r="BH169" s="44"/>
      <c r="BI169" s="44"/>
      <c r="BJ169" s="44"/>
      <c r="BK169" s="44"/>
      <c r="BL169" s="44"/>
      <c r="BM169" s="44"/>
      <c r="BN169" s="44"/>
      <c r="BO169" s="44"/>
      <c r="BP169" s="44"/>
      <c r="BQ169" s="44"/>
      <c r="BR169" s="44"/>
      <c r="BS169" s="44"/>
      <c r="BT169" s="44"/>
      <c r="BU169" s="44"/>
      <c r="BV169" s="44"/>
      <c r="BW169" s="44"/>
      <c r="BX169" s="44"/>
      <c r="BY169" s="44"/>
      <c r="BZ169" s="44"/>
      <c r="CA169" s="44"/>
      <c r="CB169" s="44"/>
      <c r="CC169" s="44"/>
      <c r="CD169" s="44"/>
      <c r="CE169" s="44"/>
      <c r="CF169" s="44"/>
      <c r="CG169" s="44"/>
      <c r="CH169" s="44"/>
      <c r="CI169" s="44"/>
      <c r="CJ169" s="44"/>
      <c r="CK169" s="44"/>
      <c r="CL169" s="44"/>
      <c r="CM169" s="44"/>
      <c r="CN169" s="44"/>
      <c r="CO169" s="44"/>
      <c r="CP169" s="44"/>
      <c r="CQ169" s="44"/>
      <c r="CR169" s="44"/>
      <c r="CS169" s="44"/>
      <c r="CT169" s="44"/>
      <c r="CU169" s="44"/>
      <c r="CV169" s="44"/>
      <c r="CW169" s="44"/>
      <c r="CX169" s="44"/>
      <c r="CY169" s="44"/>
      <c r="CZ169" s="44"/>
      <c r="DA169" s="44"/>
      <c r="DB169" s="44"/>
      <c r="DC169" s="44"/>
    </row>
    <row r="170" spans="2:107" s="5" customFormat="1" ht="30" customHeight="1">
      <c r="B170" s="133"/>
      <c r="C170" s="57"/>
      <c r="D170" s="122"/>
      <c r="E170" s="135"/>
      <c r="F170" s="137" t="s">
        <v>31</v>
      </c>
      <c r="G170" s="58" t="s">
        <v>31</v>
      </c>
      <c r="H170" s="138"/>
      <c r="I170" s="120" t="s">
        <v>31</v>
      </c>
      <c r="J170" s="139" t="s">
        <v>31</v>
      </c>
      <c r="K170" s="59"/>
      <c r="L170" s="60"/>
      <c r="M170" s="61"/>
      <c r="N170" s="61"/>
      <c r="O170" s="74" t="str">
        <f t="shared" si="21"/>
        <v xml:space="preserve"> </v>
      </c>
      <c r="P170" s="60"/>
      <c r="Q170" s="61"/>
      <c r="R170" s="61"/>
      <c r="S170" s="74" t="str">
        <f t="shared" si="16"/>
        <v xml:space="preserve"> </v>
      </c>
      <c r="T170" s="75" t="str">
        <f t="shared" si="17"/>
        <v/>
      </c>
      <c r="U170" s="130" t="s">
        <v>132</v>
      </c>
      <c r="V170" s="62" t="str">
        <f>IF(H170=0," ",IF(E170="H",IF(AND(H170&gt;2005,H170&lt;2009),VLOOKUP(K170,Minimas!$A$15:$C$29,3),IF(AND(H170&gt;2008,H170&lt;2011),VLOOKUP(K170,Minimas!$A$15:$C$29,2),"ERREUR")),IF(AND(H170&gt;2005,H170&lt;2009),VLOOKUP(K170,Minimas!$H$15:J$29,3),IF(AND(H170&gt;2008,H170&lt;2011),VLOOKUP(K170,Minimas!$H$15:$J$29,2),"ERREUR"))))</f>
        <v xml:space="preserve"> </v>
      </c>
      <c r="W170" s="63" t="str">
        <f t="shared" si="18"/>
        <v/>
      </c>
      <c r="X170" s="56"/>
      <c r="Y170" s="56"/>
      <c r="Z170" s="5" t="str">
        <f t="shared" si="19"/>
        <v xml:space="preserve"> </v>
      </c>
      <c r="AA170" s="5" t="str">
        <f t="shared" si="20"/>
        <v xml:space="preserve"> </v>
      </c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  <c r="BF170" s="44"/>
      <c r="BG170" s="44"/>
      <c r="BH170" s="44"/>
      <c r="BI170" s="44"/>
      <c r="BJ170" s="44"/>
      <c r="BK170" s="44"/>
      <c r="BL170" s="44"/>
      <c r="BM170" s="44"/>
      <c r="BN170" s="44"/>
      <c r="BO170" s="44"/>
      <c r="BP170" s="44"/>
      <c r="BQ170" s="44"/>
      <c r="BR170" s="44"/>
      <c r="BS170" s="44"/>
      <c r="BT170" s="44"/>
      <c r="BU170" s="44"/>
      <c r="BV170" s="44"/>
      <c r="BW170" s="44"/>
      <c r="BX170" s="44"/>
      <c r="BY170" s="44"/>
      <c r="BZ170" s="44"/>
      <c r="CA170" s="44"/>
      <c r="CB170" s="44"/>
      <c r="CC170" s="44"/>
      <c r="CD170" s="44"/>
      <c r="CE170" s="44"/>
      <c r="CF170" s="44"/>
      <c r="CG170" s="44"/>
      <c r="CH170" s="44"/>
      <c r="CI170" s="44"/>
      <c r="CJ170" s="44"/>
      <c r="CK170" s="44"/>
      <c r="CL170" s="44"/>
      <c r="CM170" s="44"/>
      <c r="CN170" s="44"/>
      <c r="CO170" s="44"/>
      <c r="CP170" s="44"/>
      <c r="CQ170" s="44"/>
      <c r="CR170" s="44"/>
      <c r="CS170" s="44"/>
      <c r="CT170" s="44"/>
      <c r="CU170" s="44"/>
      <c r="CV170" s="44"/>
      <c r="CW170" s="44"/>
      <c r="CX170" s="44"/>
      <c r="CY170" s="44"/>
      <c r="CZ170" s="44"/>
      <c r="DA170" s="44"/>
      <c r="DB170" s="44"/>
      <c r="DC170" s="44"/>
    </row>
    <row r="171" spans="2:107" s="5" customFormat="1" ht="30" customHeight="1">
      <c r="B171" s="133"/>
      <c r="C171" s="57"/>
      <c r="D171" s="122"/>
      <c r="E171" s="135"/>
      <c r="F171" s="137" t="s">
        <v>31</v>
      </c>
      <c r="G171" s="58" t="s">
        <v>31</v>
      </c>
      <c r="H171" s="138"/>
      <c r="I171" s="120" t="s">
        <v>31</v>
      </c>
      <c r="J171" s="139" t="s">
        <v>31</v>
      </c>
      <c r="K171" s="59"/>
      <c r="L171" s="60"/>
      <c r="M171" s="61"/>
      <c r="N171" s="61"/>
      <c r="O171" s="74" t="str">
        <f t="shared" si="21"/>
        <v xml:space="preserve"> </v>
      </c>
      <c r="P171" s="60"/>
      <c r="Q171" s="61"/>
      <c r="R171" s="61"/>
      <c r="S171" s="74" t="str">
        <f t="shared" si="16"/>
        <v xml:space="preserve"> </v>
      </c>
      <c r="T171" s="75" t="str">
        <f t="shared" si="17"/>
        <v/>
      </c>
      <c r="U171" s="130" t="s">
        <v>132</v>
      </c>
      <c r="V171" s="62" t="str">
        <f>IF(H171=0," ",IF(E171="H",IF(AND(H171&gt;2005,H171&lt;2009),VLOOKUP(K171,Minimas!$A$15:$C$29,3),IF(AND(H171&gt;2008,H171&lt;2011),VLOOKUP(K171,Minimas!$A$15:$C$29,2),"ERREUR")),IF(AND(H171&gt;2005,H171&lt;2009),VLOOKUP(K171,Minimas!$H$15:J$29,3),IF(AND(H171&gt;2008,H171&lt;2011),VLOOKUP(K171,Minimas!$H$15:$J$29,2),"ERREUR"))))</f>
        <v xml:space="preserve"> </v>
      </c>
      <c r="W171" s="63" t="str">
        <f t="shared" si="18"/>
        <v/>
      </c>
      <c r="X171" s="56"/>
      <c r="Y171" s="56"/>
      <c r="Z171" s="5" t="str">
        <f t="shared" si="19"/>
        <v xml:space="preserve"> </v>
      </c>
      <c r="AA171" s="5" t="str">
        <f t="shared" si="20"/>
        <v xml:space="preserve"> </v>
      </c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4"/>
      <c r="BJ171" s="44"/>
      <c r="BK171" s="44"/>
      <c r="BL171" s="44"/>
      <c r="BM171" s="44"/>
      <c r="BN171" s="44"/>
      <c r="BO171" s="44"/>
      <c r="BP171" s="44"/>
      <c r="BQ171" s="44"/>
      <c r="BR171" s="44"/>
      <c r="BS171" s="44"/>
      <c r="BT171" s="44"/>
      <c r="BU171" s="44"/>
      <c r="BV171" s="44"/>
      <c r="BW171" s="44"/>
      <c r="BX171" s="44"/>
      <c r="BY171" s="44"/>
      <c r="BZ171" s="44"/>
      <c r="CA171" s="44"/>
      <c r="CB171" s="44"/>
      <c r="CC171" s="44"/>
      <c r="CD171" s="44"/>
      <c r="CE171" s="44"/>
      <c r="CF171" s="44"/>
      <c r="CG171" s="44"/>
      <c r="CH171" s="44"/>
      <c r="CI171" s="44"/>
      <c r="CJ171" s="44"/>
      <c r="CK171" s="44"/>
      <c r="CL171" s="44"/>
      <c r="CM171" s="44"/>
      <c r="CN171" s="44"/>
      <c r="CO171" s="44"/>
      <c r="CP171" s="44"/>
      <c r="CQ171" s="44"/>
      <c r="CR171" s="44"/>
      <c r="CS171" s="44"/>
      <c r="CT171" s="44"/>
      <c r="CU171" s="44"/>
      <c r="CV171" s="44"/>
      <c r="CW171" s="44"/>
      <c r="CX171" s="44"/>
      <c r="CY171" s="44"/>
      <c r="CZ171" s="44"/>
      <c r="DA171" s="44"/>
      <c r="DB171" s="44"/>
      <c r="DC171" s="44"/>
    </row>
    <row r="172" spans="2:107" s="5" customFormat="1" ht="30" customHeight="1">
      <c r="B172" s="133"/>
      <c r="C172" s="57"/>
      <c r="D172" s="122"/>
      <c r="E172" s="135"/>
      <c r="F172" s="137" t="s">
        <v>31</v>
      </c>
      <c r="G172" s="58" t="s">
        <v>31</v>
      </c>
      <c r="H172" s="138"/>
      <c r="I172" s="120" t="s">
        <v>31</v>
      </c>
      <c r="J172" s="139" t="s">
        <v>31</v>
      </c>
      <c r="K172" s="59"/>
      <c r="L172" s="60"/>
      <c r="M172" s="61"/>
      <c r="N172" s="61"/>
      <c r="O172" s="74" t="str">
        <f t="shared" si="21"/>
        <v xml:space="preserve"> </v>
      </c>
      <c r="P172" s="60"/>
      <c r="Q172" s="61"/>
      <c r="R172" s="61"/>
      <c r="S172" s="74" t="str">
        <f t="shared" si="16"/>
        <v xml:space="preserve"> </v>
      </c>
      <c r="T172" s="75" t="str">
        <f t="shared" si="17"/>
        <v/>
      </c>
      <c r="U172" s="130" t="s">
        <v>132</v>
      </c>
      <c r="V172" s="62" t="str">
        <f>IF(H172=0," ",IF(E172="H",IF(AND(H172&gt;2005,H172&lt;2009),VLOOKUP(K172,Minimas!$A$15:$C$29,3),IF(AND(H172&gt;2008,H172&lt;2011),VLOOKUP(K172,Minimas!$A$15:$C$29,2),"ERREUR")),IF(AND(H172&gt;2005,H172&lt;2009),VLOOKUP(K172,Minimas!$H$15:J$29,3),IF(AND(H172&gt;2008,H172&lt;2011),VLOOKUP(K172,Minimas!$H$15:$J$29,2),"ERREUR"))))</f>
        <v xml:space="preserve"> </v>
      </c>
      <c r="W172" s="63" t="str">
        <f t="shared" si="18"/>
        <v/>
      </c>
      <c r="X172" s="56"/>
      <c r="Y172" s="56"/>
      <c r="Z172" s="5" t="str">
        <f t="shared" si="19"/>
        <v xml:space="preserve"> </v>
      </c>
      <c r="AA172" s="5" t="str">
        <f t="shared" si="20"/>
        <v xml:space="preserve"> </v>
      </c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  <c r="BF172" s="44"/>
      <c r="BG172" s="44"/>
      <c r="BH172" s="44"/>
      <c r="BI172" s="44"/>
      <c r="BJ172" s="44"/>
      <c r="BK172" s="44"/>
      <c r="BL172" s="44"/>
      <c r="BM172" s="44"/>
      <c r="BN172" s="44"/>
      <c r="BO172" s="44"/>
      <c r="BP172" s="44"/>
      <c r="BQ172" s="44"/>
      <c r="BR172" s="44"/>
      <c r="BS172" s="44"/>
      <c r="BT172" s="44"/>
      <c r="BU172" s="44"/>
      <c r="BV172" s="44"/>
      <c r="BW172" s="44"/>
      <c r="BX172" s="44"/>
      <c r="BY172" s="44"/>
      <c r="BZ172" s="44"/>
      <c r="CA172" s="44"/>
      <c r="CB172" s="44"/>
      <c r="CC172" s="44"/>
      <c r="CD172" s="44"/>
      <c r="CE172" s="44"/>
      <c r="CF172" s="44"/>
      <c r="CG172" s="44"/>
      <c r="CH172" s="44"/>
      <c r="CI172" s="44"/>
      <c r="CJ172" s="44"/>
      <c r="CK172" s="44"/>
      <c r="CL172" s="44"/>
      <c r="CM172" s="44"/>
      <c r="CN172" s="44"/>
      <c r="CO172" s="44"/>
      <c r="CP172" s="44"/>
      <c r="CQ172" s="44"/>
      <c r="CR172" s="44"/>
      <c r="CS172" s="44"/>
      <c r="CT172" s="44"/>
      <c r="CU172" s="44"/>
      <c r="CV172" s="44"/>
      <c r="CW172" s="44"/>
      <c r="CX172" s="44"/>
      <c r="CY172" s="44"/>
      <c r="CZ172" s="44"/>
      <c r="DA172" s="44"/>
      <c r="DB172" s="44"/>
      <c r="DC172" s="44"/>
    </row>
    <row r="173" spans="2:107" s="5" customFormat="1" ht="30" customHeight="1">
      <c r="B173" s="133"/>
      <c r="C173" s="57"/>
      <c r="D173" s="122"/>
      <c r="E173" s="135"/>
      <c r="F173" s="137" t="s">
        <v>31</v>
      </c>
      <c r="G173" s="58" t="s">
        <v>31</v>
      </c>
      <c r="H173" s="138"/>
      <c r="I173" s="120" t="s">
        <v>31</v>
      </c>
      <c r="J173" s="139" t="s">
        <v>31</v>
      </c>
      <c r="K173" s="59"/>
      <c r="L173" s="60"/>
      <c r="M173" s="61"/>
      <c r="N173" s="61"/>
      <c r="O173" s="74" t="str">
        <f t="shared" si="21"/>
        <v xml:space="preserve"> </v>
      </c>
      <c r="P173" s="60"/>
      <c r="Q173" s="61"/>
      <c r="R173" s="61"/>
      <c r="S173" s="74" t="str">
        <f t="shared" si="16"/>
        <v xml:space="preserve"> </v>
      </c>
      <c r="T173" s="75" t="str">
        <f t="shared" si="17"/>
        <v/>
      </c>
      <c r="U173" s="130" t="s">
        <v>132</v>
      </c>
      <c r="V173" s="62" t="str">
        <f>IF(H173=0," ",IF(E173="H",IF(AND(H173&gt;2005,H173&lt;2009),VLOOKUP(K173,Minimas!$A$15:$C$29,3),IF(AND(H173&gt;2008,H173&lt;2011),VLOOKUP(K173,Minimas!$A$15:$C$29,2),"ERREUR")),IF(AND(H173&gt;2005,H173&lt;2009),VLOOKUP(K173,Minimas!$H$15:J$29,3),IF(AND(H173&gt;2008,H173&lt;2011),VLOOKUP(K173,Minimas!$H$15:$J$29,2),"ERREUR"))))</f>
        <v xml:space="preserve"> </v>
      </c>
      <c r="W173" s="63" t="str">
        <f t="shared" si="18"/>
        <v/>
      </c>
      <c r="X173" s="56"/>
      <c r="Y173" s="56"/>
      <c r="Z173" s="5" t="str">
        <f t="shared" si="19"/>
        <v xml:space="preserve"> </v>
      </c>
      <c r="AA173" s="5" t="str">
        <f t="shared" si="20"/>
        <v xml:space="preserve"> </v>
      </c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  <c r="BF173" s="44"/>
      <c r="BG173" s="44"/>
      <c r="BH173" s="44"/>
      <c r="BI173" s="44"/>
      <c r="BJ173" s="44"/>
      <c r="BK173" s="44"/>
      <c r="BL173" s="44"/>
      <c r="BM173" s="44"/>
      <c r="BN173" s="44"/>
      <c r="BO173" s="44"/>
      <c r="BP173" s="44"/>
      <c r="BQ173" s="44"/>
      <c r="BR173" s="44"/>
      <c r="BS173" s="44"/>
      <c r="BT173" s="44"/>
      <c r="BU173" s="44"/>
      <c r="BV173" s="44"/>
      <c r="BW173" s="44"/>
      <c r="BX173" s="44"/>
      <c r="BY173" s="44"/>
      <c r="BZ173" s="44"/>
      <c r="CA173" s="44"/>
      <c r="CB173" s="44"/>
      <c r="CC173" s="44"/>
      <c r="CD173" s="44"/>
      <c r="CE173" s="44"/>
      <c r="CF173" s="44"/>
      <c r="CG173" s="44"/>
      <c r="CH173" s="44"/>
      <c r="CI173" s="44"/>
      <c r="CJ173" s="44"/>
      <c r="CK173" s="44"/>
      <c r="CL173" s="44"/>
      <c r="CM173" s="44"/>
      <c r="CN173" s="44"/>
      <c r="CO173" s="44"/>
      <c r="CP173" s="44"/>
      <c r="CQ173" s="44"/>
      <c r="CR173" s="44"/>
      <c r="CS173" s="44"/>
      <c r="CT173" s="44"/>
      <c r="CU173" s="44"/>
      <c r="CV173" s="44"/>
      <c r="CW173" s="44"/>
      <c r="CX173" s="44"/>
      <c r="CY173" s="44"/>
      <c r="CZ173" s="44"/>
      <c r="DA173" s="44"/>
      <c r="DB173" s="44"/>
      <c r="DC173" s="44"/>
    </row>
    <row r="174" spans="2:107" s="5" customFormat="1" ht="30" customHeight="1">
      <c r="B174" s="133"/>
      <c r="C174" s="57"/>
      <c r="D174" s="122"/>
      <c r="E174" s="135"/>
      <c r="F174" s="137" t="s">
        <v>31</v>
      </c>
      <c r="G174" s="58" t="s">
        <v>31</v>
      </c>
      <c r="H174" s="138"/>
      <c r="I174" s="120" t="s">
        <v>31</v>
      </c>
      <c r="J174" s="139" t="s">
        <v>31</v>
      </c>
      <c r="K174" s="59"/>
      <c r="L174" s="60"/>
      <c r="M174" s="61"/>
      <c r="N174" s="61"/>
      <c r="O174" s="74" t="str">
        <f t="shared" si="21"/>
        <v xml:space="preserve"> </v>
      </c>
      <c r="P174" s="60"/>
      <c r="Q174" s="61"/>
      <c r="R174" s="61"/>
      <c r="S174" s="74" t="str">
        <f t="shared" si="16"/>
        <v xml:space="preserve"> </v>
      </c>
      <c r="T174" s="75" t="str">
        <f t="shared" si="17"/>
        <v/>
      </c>
      <c r="U174" s="130" t="s">
        <v>132</v>
      </c>
      <c r="V174" s="62" t="str">
        <f>IF(H174=0," ",IF(E174="H",IF(AND(H174&gt;2005,H174&lt;2009),VLOOKUP(K174,Minimas!$A$15:$C$29,3),IF(AND(H174&gt;2008,H174&lt;2011),VLOOKUP(K174,Minimas!$A$15:$C$29,2),"ERREUR")),IF(AND(H174&gt;2005,H174&lt;2009),VLOOKUP(K174,Minimas!$H$15:J$29,3),IF(AND(H174&gt;2008,H174&lt;2011),VLOOKUP(K174,Minimas!$H$15:$J$29,2),"ERREUR"))))</f>
        <v xml:space="preserve"> </v>
      </c>
      <c r="W174" s="63" t="str">
        <f t="shared" si="18"/>
        <v/>
      </c>
      <c r="X174" s="56"/>
      <c r="Y174" s="56"/>
      <c r="Z174" s="5" t="str">
        <f t="shared" si="19"/>
        <v xml:space="preserve"> </v>
      </c>
      <c r="AA174" s="5" t="str">
        <f t="shared" si="20"/>
        <v xml:space="preserve"> </v>
      </c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  <c r="BF174" s="44"/>
      <c r="BG174" s="44"/>
      <c r="BH174" s="44"/>
      <c r="BI174" s="44"/>
      <c r="BJ174" s="44"/>
      <c r="BK174" s="44"/>
      <c r="BL174" s="44"/>
      <c r="BM174" s="44"/>
      <c r="BN174" s="44"/>
      <c r="BO174" s="44"/>
      <c r="BP174" s="44"/>
      <c r="BQ174" s="44"/>
      <c r="BR174" s="44"/>
      <c r="BS174" s="44"/>
      <c r="BT174" s="44"/>
      <c r="BU174" s="44"/>
      <c r="BV174" s="44"/>
      <c r="BW174" s="44"/>
      <c r="BX174" s="44"/>
      <c r="BY174" s="44"/>
      <c r="BZ174" s="44"/>
      <c r="CA174" s="44"/>
      <c r="CB174" s="44"/>
      <c r="CC174" s="44"/>
      <c r="CD174" s="44"/>
      <c r="CE174" s="44"/>
      <c r="CF174" s="44"/>
      <c r="CG174" s="44"/>
      <c r="CH174" s="44"/>
      <c r="CI174" s="44"/>
      <c r="CJ174" s="44"/>
      <c r="CK174" s="44"/>
      <c r="CL174" s="44"/>
      <c r="CM174" s="44"/>
      <c r="CN174" s="44"/>
      <c r="CO174" s="44"/>
      <c r="CP174" s="44"/>
      <c r="CQ174" s="44"/>
      <c r="CR174" s="44"/>
      <c r="CS174" s="44"/>
      <c r="CT174" s="44"/>
      <c r="CU174" s="44"/>
      <c r="CV174" s="44"/>
      <c r="CW174" s="44"/>
      <c r="CX174" s="44"/>
      <c r="CY174" s="44"/>
      <c r="CZ174" s="44"/>
      <c r="DA174" s="44"/>
      <c r="DB174" s="44"/>
      <c r="DC174" s="44"/>
    </row>
    <row r="175" spans="2:107" s="5" customFormat="1" ht="30" customHeight="1">
      <c r="B175" s="133"/>
      <c r="C175" s="57"/>
      <c r="D175" s="122"/>
      <c r="E175" s="135"/>
      <c r="F175" s="137" t="s">
        <v>31</v>
      </c>
      <c r="G175" s="58" t="s">
        <v>31</v>
      </c>
      <c r="H175" s="138"/>
      <c r="I175" s="120" t="s">
        <v>31</v>
      </c>
      <c r="J175" s="139" t="s">
        <v>31</v>
      </c>
      <c r="K175" s="59"/>
      <c r="L175" s="60"/>
      <c r="M175" s="61"/>
      <c r="N175" s="61"/>
      <c r="O175" s="74" t="str">
        <f t="shared" si="21"/>
        <v xml:space="preserve"> </v>
      </c>
      <c r="P175" s="60"/>
      <c r="Q175" s="61"/>
      <c r="R175" s="61"/>
      <c r="S175" s="74" t="str">
        <f t="shared" si="16"/>
        <v xml:space="preserve"> </v>
      </c>
      <c r="T175" s="75" t="str">
        <f t="shared" si="17"/>
        <v/>
      </c>
      <c r="U175" s="130" t="s">
        <v>132</v>
      </c>
      <c r="V175" s="62" t="str">
        <f>IF(H175=0," ",IF(E175="H",IF(AND(H175&gt;2005,H175&lt;2009),VLOOKUP(K175,Minimas!$A$15:$C$29,3),IF(AND(H175&gt;2008,H175&lt;2011),VLOOKUP(K175,Minimas!$A$15:$C$29,2),"ERREUR")),IF(AND(H175&gt;2005,H175&lt;2009),VLOOKUP(K175,Minimas!$H$15:J$29,3),IF(AND(H175&gt;2008,H175&lt;2011),VLOOKUP(K175,Minimas!$H$15:$J$29,2),"ERREUR"))))</f>
        <v xml:space="preserve"> </v>
      </c>
      <c r="W175" s="63" t="str">
        <f t="shared" si="18"/>
        <v/>
      </c>
      <c r="X175" s="56"/>
      <c r="Y175" s="56"/>
      <c r="Z175" s="5" t="str">
        <f t="shared" si="19"/>
        <v xml:space="preserve"> </v>
      </c>
      <c r="AA175" s="5" t="str">
        <f t="shared" si="20"/>
        <v xml:space="preserve"> </v>
      </c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4"/>
      <c r="BM175" s="44"/>
      <c r="BN175" s="44"/>
      <c r="BO175" s="44"/>
      <c r="BP175" s="44"/>
      <c r="BQ175" s="44"/>
      <c r="BR175" s="44"/>
      <c r="BS175" s="44"/>
      <c r="BT175" s="44"/>
      <c r="BU175" s="44"/>
      <c r="BV175" s="44"/>
      <c r="BW175" s="44"/>
      <c r="BX175" s="44"/>
      <c r="BY175" s="44"/>
      <c r="BZ175" s="44"/>
      <c r="CA175" s="44"/>
      <c r="CB175" s="44"/>
      <c r="CC175" s="44"/>
      <c r="CD175" s="44"/>
      <c r="CE175" s="44"/>
      <c r="CF175" s="44"/>
      <c r="CG175" s="44"/>
      <c r="CH175" s="44"/>
      <c r="CI175" s="44"/>
      <c r="CJ175" s="44"/>
      <c r="CK175" s="44"/>
      <c r="CL175" s="44"/>
      <c r="CM175" s="44"/>
      <c r="CN175" s="44"/>
      <c r="CO175" s="44"/>
      <c r="CP175" s="44"/>
      <c r="CQ175" s="44"/>
      <c r="CR175" s="44"/>
      <c r="CS175" s="44"/>
      <c r="CT175" s="44"/>
      <c r="CU175" s="44"/>
      <c r="CV175" s="44"/>
      <c r="CW175" s="44"/>
      <c r="CX175" s="44"/>
      <c r="CY175" s="44"/>
      <c r="CZ175" s="44"/>
      <c r="DA175" s="44"/>
      <c r="DB175" s="44"/>
      <c r="DC175" s="44"/>
    </row>
    <row r="176" spans="2:107" s="5" customFormat="1" ht="30" customHeight="1">
      <c r="B176" s="133"/>
      <c r="C176" s="57"/>
      <c r="D176" s="122"/>
      <c r="E176" s="135"/>
      <c r="F176" s="137" t="s">
        <v>31</v>
      </c>
      <c r="G176" s="58" t="s">
        <v>31</v>
      </c>
      <c r="H176" s="138"/>
      <c r="I176" s="120" t="s">
        <v>31</v>
      </c>
      <c r="J176" s="139" t="s">
        <v>31</v>
      </c>
      <c r="K176" s="59"/>
      <c r="L176" s="60"/>
      <c r="M176" s="61"/>
      <c r="N176" s="61"/>
      <c r="O176" s="74" t="str">
        <f t="shared" si="21"/>
        <v xml:space="preserve"> </v>
      </c>
      <c r="P176" s="60"/>
      <c r="Q176" s="61"/>
      <c r="R176" s="61"/>
      <c r="S176" s="74" t="str">
        <f t="shared" si="16"/>
        <v xml:space="preserve"> </v>
      </c>
      <c r="T176" s="75" t="str">
        <f t="shared" si="17"/>
        <v/>
      </c>
      <c r="U176" s="130" t="s">
        <v>132</v>
      </c>
      <c r="V176" s="62" t="str">
        <f>IF(H176=0," ",IF(E176="H",IF(AND(H176&gt;2005,H176&lt;2009),VLOOKUP(K176,Minimas!$A$15:$C$29,3),IF(AND(H176&gt;2008,H176&lt;2011),VLOOKUP(K176,Minimas!$A$15:$C$29,2),"ERREUR")),IF(AND(H176&gt;2005,H176&lt;2009),VLOOKUP(K176,Minimas!$H$15:J$29,3),IF(AND(H176&gt;2008,H176&lt;2011),VLOOKUP(K176,Minimas!$H$15:$J$29,2),"ERREUR"))))</f>
        <v xml:space="preserve"> </v>
      </c>
      <c r="W176" s="63" t="str">
        <f t="shared" si="18"/>
        <v/>
      </c>
      <c r="X176" s="56"/>
      <c r="Y176" s="56"/>
      <c r="Z176" s="5" t="str">
        <f t="shared" si="19"/>
        <v xml:space="preserve"> </v>
      </c>
      <c r="AA176" s="5" t="str">
        <f t="shared" si="20"/>
        <v xml:space="preserve"> </v>
      </c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  <c r="BF176" s="44"/>
      <c r="BG176" s="44"/>
      <c r="BH176" s="44"/>
      <c r="BI176" s="44"/>
      <c r="BJ176" s="44"/>
      <c r="BK176" s="44"/>
      <c r="BL176" s="44"/>
      <c r="BM176" s="44"/>
      <c r="BN176" s="44"/>
      <c r="BO176" s="44"/>
      <c r="BP176" s="44"/>
      <c r="BQ176" s="44"/>
      <c r="BR176" s="44"/>
      <c r="BS176" s="44"/>
      <c r="BT176" s="44"/>
      <c r="BU176" s="44"/>
      <c r="BV176" s="44"/>
      <c r="BW176" s="44"/>
      <c r="BX176" s="44"/>
      <c r="BY176" s="44"/>
      <c r="BZ176" s="44"/>
      <c r="CA176" s="44"/>
      <c r="CB176" s="44"/>
      <c r="CC176" s="44"/>
      <c r="CD176" s="44"/>
      <c r="CE176" s="44"/>
      <c r="CF176" s="44"/>
      <c r="CG176" s="44"/>
      <c r="CH176" s="44"/>
      <c r="CI176" s="44"/>
      <c r="CJ176" s="44"/>
      <c r="CK176" s="44"/>
      <c r="CL176" s="44"/>
      <c r="CM176" s="44"/>
      <c r="CN176" s="44"/>
      <c r="CO176" s="44"/>
      <c r="CP176" s="44"/>
      <c r="CQ176" s="44"/>
      <c r="CR176" s="44"/>
      <c r="CS176" s="44"/>
      <c r="CT176" s="44"/>
      <c r="CU176" s="44"/>
      <c r="CV176" s="44"/>
      <c r="CW176" s="44"/>
      <c r="CX176" s="44"/>
      <c r="CY176" s="44"/>
      <c r="CZ176" s="44"/>
      <c r="DA176" s="44"/>
      <c r="DB176" s="44"/>
      <c r="DC176" s="44"/>
    </row>
    <row r="177" spans="2:107" s="5" customFormat="1" ht="30" customHeight="1">
      <c r="B177" s="133"/>
      <c r="C177" s="57"/>
      <c r="D177" s="122"/>
      <c r="E177" s="135"/>
      <c r="F177" s="137" t="s">
        <v>31</v>
      </c>
      <c r="G177" s="58" t="s">
        <v>31</v>
      </c>
      <c r="H177" s="138"/>
      <c r="I177" s="120" t="s">
        <v>31</v>
      </c>
      <c r="J177" s="139" t="s">
        <v>31</v>
      </c>
      <c r="K177" s="59"/>
      <c r="L177" s="60"/>
      <c r="M177" s="61"/>
      <c r="N177" s="61"/>
      <c r="O177" s="74" t="str">
        <f t="shared" si="21"/>
        <v xml:space="preserve"> </v>
      </c>
      <c r="P177" s="60"/>
      <c r="Q177" s="61"/>
      <c r="R177" s="61"/>
      <c r="S177" s="74" t="str">
        <f t="shared" si="16"/>
        <v xml:space="preserve"> </v>
      </c>
      <c r="T177" s="75" t="str">
        <f t="shared" si="17"/>
        <v/>
      </c>
      <c r="U177" s="130" t="s">
        <v>132</v>
      </c>
      <c r="V177" s="62" t="str">
        <f>IF(H177=0," ",IF(E177="H",IF(AND(H177&gt;2005,H177&lt;2009),VLOOKUP(K177,Minimas!$A$15:$C$29,3),IF(AND(H177&gt;2008,H177&lt;2011),VLOOKUP(K177,Minimas!$A$15:$C$29,2),"ERREUR")),IF(AND(H177&gt;2005,H177&lt;2009),VLOOKUP(K177,Minimas!$H$15:J$29,3),IF(AND(H177&gt;2008,H177&lt;2011),VLOOKUP(K177,Minimas!$H$15:$J$29,2),"ERREUR"))))</f>
        <v xml:space="preserve"> </v>
      </c>
      <c r="W177" s="63" t="str">
        <f t="shared" si="18"/>
        <v/>
      </c>
      <c r="X177" s="56"/>
      <c r="Y177" s="56"/>
      <c r="Z177" s="5" t="str">
        <f t="shared" si="19"/>
        <v xml:space="preserve"> </v>
      </c>
      <c r="AA177" s="5" t="str">
        <f t="shared" si="20"/>
        <v xml:space="preserve"> </v>
      </c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  <c r="BF177" s="44"/>
      <c r="BG177" s="44"/>
      <c r="BH177" s="44"/>
      <c r="BI177" s="44"/>
      <c r="BJ177" s="44"/>
      <c r="BK177" s="44"/>
      <c r="BL177" s="44"/>
      <c r="BM177" s="44"/>
      <c r="BN177" s="44"/>
      <c r="BO177" s="44"/>
      <c r="BP177" s="44"/>
      <c r="BQ177" s="44"/>
      <c r="BR177" s="44"/>
      <c r="BS177" s="44"/>
      <c r="BT177" s="44"/>
      <c r="BU177" s="44"/>
      <c r="BV177" s="44"/>
      <c r="BW177" s="44"/>
      <c r="BX177" s="44"/>
      <c r="BY177" s="44"/>
      <c r="BZ177" s="44"/>
      <c r="CA177" s="44"/>
      <c r="CB177" s="44"/>
      <c r="CC177" s="44"/>
      <c r="CD177" s="44"/>
      <c r="CE177" s="44"/>
      <c r="CF177" s="44"/>
      <c r="CG177" s="44"/>
      <c r="CH177" s="44"/>
      <c r="CI177" s="44"/>
      <c r="CJ177" s="44"/>
      <c r="CK177" s="44"/>
      <c r="CL177" s="44"/>
      <c r="CM177" s="44"/>
      <c r="CN177" s="44"/>
      <c r="CO177" s="44"/>
      <c r="CP177" s="44"/>
      <c r="CQ177" s="44"/>
      <c r="CR177" s="44"/>
      <c r="CS177" s="44"/>
      <c r="CT177" s="44"/>
      <c r="CU177" s="44"/>
      <c r="CV177" s="44"/>
      <c r="CW177" s="44"/>
      <c r="CX177" s="44"/>
      <c r="CY177" s="44"/>
      <c r="CZ177" s="44"/>
      <c r="DA177" s="44"/>
      <c r="DB177" s="44"/>
      <c r="DC177" s="44"/>
    </row>
    <row r="178" spans="2:107" s="5" customFormat="1" ht="30" customHeight="1">
      <c r="B178" s="133"/>
      <c r="C178" s="57"/>
      <c r="D178" s="122"/>
      <c r="E178" s="135"/>
      <c r="F178" s="137" t="s">
        <v>31</v>
      </c>
      <c r="G178" s="58" t="s">
        <v>31</v>
      </c>
      <c r="H178" s="138"/>
      <c r="I178" s="120" t="s">
        <v>31</v>
      </c>
      <c r="J178" s="139" t="s">
        <v>31</v>
      </c>
      <c r="K178" s="59"/>
      <c r="L178" s="60"/>
      <c r="M178" s="61"/>
      <c r="N178" s="61"/>
      <c r="O178" s="74" t="str">
        <f t="shared" si="21"/>
        <v xml:space="preserve"> </v>
      </c>
      <c r="P178" s="60"/>
      <c r="Q178" s="61"/>
      <c r="R178" s="61"/>
      <c r="S178" s="74" t="str">
        <f t="shared" si="16"/>
        <v xml:space="preserve"> </v>
      </c>
      <c r="T178" s="75" t="str">
        <f t="shared" si="17"/>
        <v/>
      </c>
      <c r="U178" s="130" t="s">
        <v>132</v>
      </c>
      <c r="V178" s="62" t="str">
        <f>IF(H178=0," ",IF(E178="H",IF(AND(H178&gt;2005,H178&lt;2009),VLOOKUP(K178,Minimas!$A$15:$C$29,3),IF(AND(H178&gt;2008,H178&lt;2011),VLOOKUP(K178,Minimas!$A$15:$C$29,2),"ERREUR")),IF(AND(H178&gt;2005,H178&lt;2009),VLOOKUP(K178,Minimas!$H$15:J$29,3),IF(AND(H178&gt;2008,H178&lt;2011),VLOOKUP(K178,Minimas!$H$15:$J$29,2),"ERREUR"))))</f>
        <v xml:space="preserve"> </v>
      </c>
      <c r="W178" s="63" t="str">
        <f t="shared" si="18"/>
        <v/>
      </c>
      <c r="X178" s="56"/>
      <c r="Y178" s="56"/>
      <c r="Z178" s="5" t="str">
        <f t="shared" si="19"/>
        <v xml:space="preserve"> </v>
      </c>
      <c r="AA178" s="5" t="str">
        <f t="shared" si="20"/>
        <v xml:space="preserve"> </v>
      </c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  <c r="BF178" s="44"/>
      <c r="BG178" s="44"/>
      <c r="BH178" s="44"/>
      <c r="BI178" s="44"/>
      <c r="BJ178" s="44"/>
      <c r="BK178" s="44"/>
      <c r="BL178" s="44"/>
      <c r="BM178" s="44"/>
      <c r="BN178" s="44"/>
      <c r="BO178" s="44"/>
      <c r="BP178" s="44"/>
      <c r="BQ178" s="44"/>
      <c r="BR178" s="44"/>
      <c r="BS178" s="44"/>
      <c r="BT178" s="44"/>
      <c r="BU178" s="44"/>
      <c r="BV178" s="44"/>
      <c r="BW178" s="44"/>
      <c r="BX178" s="44"/>
      <c r="BY178" s="44"/>
      <c r="BZ178" s="44"/>
      <c r="CA178" s="44"/>
      <c r="CB178" s="44"/>
      <c r="CC178" s="44"/>
      <c r="CD178" s="44"/>
      <c r="CE178" s="44"/>
      <c r="CF178" s="44"/>
      <c r="CG178" s="44"/>
      <c r="CH178" s="44"/>
      <c r="CI178" s="44"/>
      <c r="CJ178" s="44"/>
      <c r="CK178" s="44"/>
      <c r="CL178" s="44"/>
      <c r="CM178" s="44"/>
      <c r="CN178" s="44"/>
      <c r="CO178" s="44"/>
      <c r="CP178" s="44"/>
      <c r="CQ178" s="44"/>
      <c r="CR178" s="44"/>
      <c r="CS178" s="44"/>
      <c r="CT178" s="44"/>
      <c r="CU178" s="44"/>
      <c r="CV178" s="44"/>
      <c r="CW178" s="44"/>
      <c r="CX178" s="44"/>
      <c r="CY178" s="44"/>
      <c r="CZ178" s="44"/>
      <c r="DA178" s="44"/>
      <c r="DB178" s="44"/>
      <c r="DC178" s="44"/>
    </row>
    <row r="179" spans="2:107" s="5" customFormat="1" ht="30" customHeight="1">
      <c r="B179" s="133"/>
      <c r="C179" s="57"/>
      <c r="D179" s="122"/>
      <c r="E179" s="135"/>
      <c r="F179" s="137" t="s">
        <v>31</v>
      </c>
      <c r="G179" s="58" t="s">
        <v>31</v>
      </c>
      <c r="H179" s="138"/>
      <c r="I179" s="120" t="s">
        <v>31</v>
      </c>
      <c r="J179" s="139" t="s">
        <v>31</v>
      </c>
      <c r="K179" s="59"/>
      <c r="L179" s="60"/>
      <c r="M179" s="61"/>
      <c r="N179" s="61"/>
      <c r="O179" s="74" t="str">
        <f t="shared" si="21"/>
        <v xml:space="preserve"> </v>
      </c>
      <c r="P179" s="60"/>
      <c r="Q179" s="61"/>
      <c r="R179" s="61"/>
      <c r="S179" s="74" t="str">
        <f t="shared" si="16"/>
        <v xml:space="preserve"> </v>
      </c>
      <c r="T179" s="75" t="str">
        <f t="shared" si="17"/>
        <v/>
      </c>
      <c r="U179" s="130" t="s">
        <v>132</v>
      </c>
      <c r="V179" s="62" t="str">
        <f>IF(H179=0," ",IF(E179="H",IF(AND(H179&gt;2005,H179&lt;2009),VLOOKUP(K179,Minimas!$A$15:$C$29,3),IF(AND(H179&gt;2008,H179&lt;2011),VLOOKUP(K179,Minimas!$A$15:$C$29,2),"ERREUR")),IF(AND(H179&gt;2005,H179&lt;2009),VLOOKUP(K179,Minimas!$H$15:J$29,3),IF(AND(H179&gt;2008,H179&lt;2011),VLOOKUP(K179,Minimas!$H$15:$J$29,2),"ERREUR"))))</f>
        <v xml:space="preserve"> </v>
      </c>
      <c r="W179" s="63" t="str">
        <f t="shared" si="18"/>
        <v/>
      </c>
      <c r="X179" s="56"/>
      <c r="Y179" s="56"/>
      <c r="Z179" s="5" t="str">
        <f t="shared" si="19"/>
        <v xml:space="preserve"> </v>
      </c>
      <c r="AA179" s="5" t="str">
        <f t="shared" si="20"/>
        <v xml:space="preserve"> </v>
      </c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  <c r="BF179" s="44"/>
      <c r="BG179" s="44"/>
      <c r="BH179" s="44"/>
      <c r="BI179" s="44"/>
      <c r="BJ179" s="44"/>
      <c r="BK179" s="44"/>
      <c r="BL179" s="44"/>
      <c r="BM179" s="44"/>
      <c r="BN179" s="44"/>
      <c r="BO179" s="44"/>
      <c r="BP179" s="44"/>
      <c r="BQ179" s="44"/>
      <c r="BR179" s="44"/>
      <c r="BS179" s="44"/>
      <c r="BT179" s="44"/>
      <c r="BU179" s="44"/>
      <c r="BV179" s="44"/>
      <c r="BW179" s="44"/>
      <c r="BX179" s="44"/>
      <c r="BY179" s="44"/>
      <c r="BZ179" s="44"/>
      <c r="CA179" s="44"/>
      <c r="CB179" s="44"/>
      <c r="CC179" s="44"/>
      <c r="CD179" s="44"/>
      <c r="CE179" s="44"/>
      <c r="CF179" s="44"/>
      <c r="CG179" s="44"/>
      <c r="CH179" s="44"/>
      <c r="CI179" s="44"/>
      <c r="CJ179" s="44"/>
      <c r="CK179" s="44"/>
      <c r="CL179" s="44"/>
      <c r="CM179" s="44"/>
      <c r="CN179" s="44"/>
      <c r="CO179" s="44"/>
      <c r="CP179" s="44"/>
      <c r="CQ179" s="44"/>
      <c r="CR179" s="44"/>
      <c r="CS179" s="44"/>
      <c r="CT179" s="44"/>
      <c r="CU179" s="44"/>
      <c r="CV179" s="44"/>
      <c r="CW179" s="44"/>
      <c r="CX179" s="44"/>
      <c r="CY179" s="44"/>
      <c r="CZ179" s="44"/>
      <c r="DA179" s="44"/>
      <c r="DB179" s="44"/>
      <c r="DC179" s="44"/>
    </row>
    <row r="180" spans="2:107" s="5" customFormat="1" ht="30" customHeight="1">
      <c r="B180" s="133"/>
      <c r="C180" s="57"/>
      <c r="D180" s="122"/>
      <c r="E180" s="135"/>
      <c r="F180" s="137" t="s">
        <v>31</v>
      </c>
      <c r="G180" s="58" t="s">
        <v>31</v>
      </c>
      <c r="H180" s="138"/>
      <c r="I180" s="120" t="s">
        <v>31</v>
      </c>
      <c r="J180" s="139" t="s">
        <v>31</v>
      </c>
      <c r="K180" s="59"/>
      <c r="L180" s="60"/>
      <c r="M180" s="61"/>
      <c r="N180" s="61"/>
      <c r="O180" s="74" t="str">
        <f t="shared" si="21"/>
        <v xml:space="preserve"> </v>
      </c>
      <c r="P180" s="60"/>
      <c r="Q180" s="61"/>
      <c r="R180" s="61"/>
      <c r="S180" s="74" t="str">
        <f t="shared" si="16"/>
        <v xml:space="preserve"> </v>
      </c>
      <c r="T180" s="75" t="str">
        <f t="shared" si="17"/>
        <v/>
      </c>
      <c r="U180" s="130" t="s">
        <v>132</v>
      </c>
      <c r="V180" s="62" t="str">
        <f>IF(H180=0," ",IF(E180="H",IF(AND(H180&gt;2005,H180&lt;2009),VLOOKUP(K180,Minimas!$A$15:$C$29,3),IF(AND(H180&gt;2008,H180&lt;2011),VLOOKUP(K180,Minimas!$A$15:$C$29,2),"ERREUR")),IF(AND(H180&gt;2005,H180&lt;2009),VLOOKUP(K180,Minimas!$H$15:J$29,3),IF(AND(H180&gt;2008,H180&lt;2011),VLOOKUP(K180,Minimas!$H$15:$J$29,2),"ERREUR"))))</f>
        <v xml:space="preserve"> </v>
      </c>
      <c r="W180" s="63" t="str">
        <f t="shared" si="18"/>
        <v/>
      </c>
      <c r="X180" s="56"/>
      <c r="Y180" s="56"/>
      <c r="Z180" s="5" t="str">
        <f t="shared" si="19"/>
        <v xml:space="preserve"> </v>
      </c>
      <c r="AA180" s="5" t="str">
        <f t="shared" si="20"/>
        <v xml:space="preserve"> </v>
      </c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  <c r="BF180" s="44"/>
      <c r="BG180" s="44"/>
      <c r="BH180" s="44"/>
      <c r="BI180" s="44"/>
      <c r="BJ180" s="44"/>
      <c r="BK180" s="44"/>
      <c r="BL180" s="44"/>
      <c r="BM180" s="44"/>
      <c r="BN180" s="44"/>
      <c r="BO180" s="44"/>
      <c r="BP180" s="44"/>
      <c r="BQ180" s="44"/>
      <c r="BR180" s="44"/>
      <c r="BS180" s="44"/>
      <c r="BT180" s="44"/>
      <c r="BU180" s="44"/>
      <c r="BV180" s="44"/>
      <c r="BW180" s="44"/>
      <c r="BX180" s="44"/>
      <c r="BY180" s="44"/>
      <c r="BZ180" s="44"/>
      <c r="CA180" s="44"/>
      <c r="CB180" s="44"/>
      <c r="CC180" s="44"/>
      <c r="CD180" s="44"/>
      <c r="CE180" s="44"/>
      <c r="CF180" s="44"/>
      <c r="CG180" s="44"/>
      <c r="CH180" s="44"/>
      <c r="CI180" s="44"/>
      <c r="CJ180" s="44"/>
      <c r="CK180" s="44"/>
      <c r="CL180" s="44"/>
      <c r="CM180" s="44"/>
      <c r="CN180" s="44"/>
      <c r="CO180" s="44"/>
      <c r="CP180" s="44"/>
      <c r="CQ180" s="44"/>
      <c r="CR180" s="44"/>
      <c r="CS180" s="44"/>
      <c r="CT180" s="44"/>
      <c r="CU180" s="44"/>
      <c r="CV180" s="44"/>
      <c r="CW180" s="44"/>
      <c r="CX180" s="44"/>
      <c r="CY180" s="44"/>
      <c r="CZ180" s="44"/>
      <c r="DA180" s="44"/>
      <c r="DB180" s="44"/>
      <c r="DC180" s="44"/>
    </row>
    <row r="181" spans="2:107" s="5" customFormat="1" ht="30" customHeight="1">
      <c r="B181" s="133"/>
      <c r="C181" s="57"/>
      <c r="D181" s="122"/>
      <c r="E181" s="135"/>
      <c r="F181" s="137" t="s">
        <v>31</v>
      </c>
      <c r="G181" s="58" t="s">
        <v>31</v>
      </c>
      <c r="H181" s="138"/>
      <c r="I181" s="120" t="s">
        <v>31</v>
      </c>
      <c r="J181" s="139" t="s">
        <v>31</v>
      </c>
      <c r="K181" s="59"/>
      <c r="L181" s="60"/>
      <c r="M181" s="61"/>
      <c r="N181" s="61"/>
      <c r="O181" s="74" t="str">
        <f t="shared" si="21"/>
        <v xml:space="preserve"> </v>
      </c>
      <c r="P181" s="60"/>
      <c r="Q181" s="61"/>
      <c r="R181" s="61"/>
      <c r="S181" s="74" t="str">
        <f t="shared" si="16"/>
        <v xml:space="preserve"> </v>
      </c>
      <c r="T181" s="75" t="str">
        <f t="shared" si="17"/>
        <v/>
      </c>
      <c r="U181" s="130" t="s">
        <v>132</v>
      </c>
      <c r="V181" s="62" t="str">
        <f>IF(H181=0," ",IF(E181="H",IF(AND(H181&gt;2005,H181&lt;2009),VLOOKUP(K181,Minimas!$A$15:$C$29,3),IF(AND(H181&gt;2008,H181&lt;2011),VLOOKUP(K181,Minimas!$A$15:$C$29,2),"ERREUR")),IF(AND(H181&gt;2005,H181&lt;2009),VLOOKUP(K181,Minimas!$H$15:J$29,3),IF(AND(H181&gt;2008,H181&lt;2011),VLOOKUP(K181,Minimas!$H$15:$J$29,2),"ERREUR"))))</f>
        <v xml:space="preserve"> </v>
      </c>
      <c r="W181" s="63" t="str">
        <f t="shared" si="18"/>
        <v/>
      </c>
      <c r="X181" s="56"/>
      <c r="Y181" s="56"/>
      <c r="Z181" s="5" t="str">
        <f t="shared" si="19"/>
        <v xml:space="preserve"> </v>
      </c>
      <c r="AA181" s="5" t="str">
        <f t="shared" si="20"/>
        <v xml:space="preserve"> </v>
      </c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  <c r="BF181" s="44"/>
      <c r="BG181" s="44"/>
      <c r="BH181" s="44"/>
      <c r="BI181" s="44"/>
      <c r="BJ181" s="44"/>
      <c r="BK181" s="44"/>
      <c r="BL181" s="44"/>
      <c r="BM181" s="44"/>
      <c r="BN181" s="44"/>
      <c r="BO181" s="44"/>
      <c r="BP181" s="44"/>
      <c r="BQ181" s="44"/>
      <c r="BR181" s="44"/>
      <c r="BS181" s="44"/>
      <c r="BT181" s="44"/>
      <c r="BU181" s="44"/>
      <c r="BV181" s="44"/>
      <c r="BW181" s="44"/>
      <c r="BX181" s="44"/>
      <c r="BY181" s="44"/>
      <c r="BZ181" s="44"/>
      <c r="CA181" s="44"/>
      <c r="CB181" s="44"/>
      <c r="CC181" s="44"/>
      <c r="CD181" s="44"/>
      <c r="CE181" s="44"/>
      <c r="CF181" s="44"/>
      <c r="CG181" s="44"/>
      <c r="CH181" s="44"/>
      <c r="CI181" s="44"/>
      <c r="CJ181" s="44"/>
      <c r="CK181" s="44"/>
      <c r="CL181" s="44"/>
      <c r="CM181" s="44"/>
      <c r="CN181" s="44"/>
      <c r="CO181" s="44"/>
      <c r="CP181" s="44"/>
      <c r="CQ181" s="44"/>
      <c r="CR181" s="44"/>
      <c r="CS181" s="44"/>
      <c r="CT181" s="44"/>
      <c r="CU181" s="44"/>
      <c r="CV181" s="44"/>
      <c r="CW181" s="44"/>
      <c r="CX181" s="44"/>
      <c r="CY181" s="44"/>
      <c r="CZ181" s="44"/>
      <c r="DA181" s="44"/>
      <c r="DB181" s="44"/>
      <c r="DC181" s="44"/>
    </row>
    <row r="182" spans="2:107" s="5" customFormat="1" ht="30" customHeight="1">
      <c r="B182" s="133"/>
      <c r="C182" s="57"/>
      <c r="D182" s="122"/>
      <c r="E182" s="135"/>
      <c r="F182" s="137" t="s">
        <v>31</v>
      </c>
      <c r="G182" s="58" t="s">
        <v>31</v>
      </c>
      <c r="H182" s="138"/>
      <c r="I182" s="120" t="s">
        <v>31</v>
      </c>
      <c r="J182" s="139" t="s">
        <v>31</v>
      </c>
      <c r="K182" s="59"/>
      <c r="L182" s="60"/>
      <c r="M182" s="61"/>
      <c r="N182" s="61"/>
      <c r="O182" s="74" t="str">
        <f t="shared" si="21"/>
        <v xml:space="preserve"> </v>
      </c>
      <c r="P182" s="60"/>
      <c r="Q182" s="61"/>
      <c r="R182" s="61"/>
      <c r="S182" s="74" t="str">
        <f t="shared" si="16"/>
        <v xml:space="preserve"> </v>
      </c>
      <c r="T182" s="75" t="str">
        <f t="shared" si="17"/>
        <v/>
      </c>
      <c r="U182" s="130" t="s">
        <v>132</v>
      </c>
      <c r="V182" s="62" t="str">
        <f>IF(H182=0," ",IF(E182="H",IF(AND(H182&gt;2005,H182&lt;2009),VLOOKUP(K182,Minimas!$A$15:$C$29,3),IF(AND(H182&gt;2008,H182&lt;2011),VLOOKUP(K182,Minimas!$A$15:$C$29,2),"ERREUR")),IF(AND(H182&gt;2005,H182&lt;2009),VLOOKUP(K182,Minimas!$H$15:J$29,3),IF(AND(H182&gt;2008,H182&lt;2011),VLOOKUP(K182,Minimas!$H$15:$J$29,2),"ERREUR"))))</f>
        <v xml:space="preserve"> </v>
      </c>
      <c r="W182" s="63" t="str">
        <f t="shared" si="18"/>
        <v/>
      </c>
      <c r="X182" s="56"/>
      <c r="Y182" s="56"/>
      <c r="Z182" s="5" t="str">
        <f t="shared" si="19"/>
        <v xml:space="preserve"> </v>
      </c>
      <c r="AA182" s="5" t="str">
        <f t="shared" si="20"/>
        <v xml:space="preserve"> </v>
      </c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  <c r="BF182" s="44"/>
      <c r="BG182" s="44"/>
      <c r="BH182" s="44"/>
      <c r="BI182" s="44"/>
      <c r="BJ182" s="44"/>
      <c r="BK182" s="44"/>
      <c r="BL182" s="44"/>
      <c r="BM182" s="44"/>
      <c r="BN182" s="44"/>
      <c r="BO182" s="44"/>
      <c r="BP182" s="44"/>
      <c r="BQ182" s="44"/>
      <c r="BR182" s="44"/>
      <c r="BS182" s="44"/>
      <c r="BT182" s="44"/>
      <c r="BU182" s="44"/>
      <c r="BV182" s="44"/>
      <c r="BW182" s="44"/>
      <c r="BX182" s="44"/>
      <c r="BY182" s="44"/>
      <c r="BZ182" s="44"/>
      <c r="CA182" s="44"/>
      <c r="CB182" s="44"/>
      <c r="CC182" s="44"/>
      <c r="CD182" s="44"/>
      <c r="CE182" s="44"/>
      <c r="CF182" s="44"/>
      <c r="CG182" s="44"/>
      <c r="CH182" s="44"/>
      <c r="CI182" s="44"/>
      <c r="CJ182" s="44"/>
      <c r="CK182" s="44"/>
      <c r="CL182" s="44"/>
      <c r="CM182" s="44"/>
      <c r="CN182" s="44"/>
      <c r="CO182" s="44"/>
      <c r="CP182" s="44"/>
      <c r="CQ182" s="44"/>
      <c r="CR182" s="44"/>
      <c r="CS182" s="44"/>
      <c r="CT182" s="44"/>
      <c r="CU182" s="44"/>
      <c r="CV182" s="44"/>
      <c r="CW182" s="44"/>
      <c r="CX182" s="44"/>
      <c r="CY182" s="44"/>
      <c r="CZ182" s="44"/>
      <c r="DA182" s="44"/>
      <c r="DB182" s="44"/>
      <c r="DC182" s="44"/>
    </row>
    <row r="183" spans="2:107" s="5" customFormat="1" ht="30" customHeight="1">
      <c r="B183" s="133"/>
      <c r="C183" s="57"/>
      <c r="D183" s="122"/>
      <c r="E183" s="135"/>
      <c r="F183" s="137" t="s">
        <v>31</v>
      </c>
      <c r="G183" s="58" t="s">
        <v>31</v>
      </c>
      <c r="H183" s="138"/>
      <c r="I183" s="120" t="s">
        <v>31</v>
      </c>
      <c r="J183" s="139" t="s">
        <v>31</v>
      </c>
      <c r="K183" s="59"/>
      <c r="L183" s="60"/>
      <c r="M183" s="61"/>
      <c r="N183" s="61"/>
      <c r="O183" s="74" t="str">
        <f t="shared" si="21"/>
        <v xml:space="preserve"> </v>
      </c>
      <c r="P183" s="60"/>
      <c r="Q183" s="61"/>
      <c r="R183" s="61"/>
      <c r="S183" s="74" t="str">
        <f t="shared" si="16"/>
        <v xml:space="preserve"> </v>
      </c>
      <c r="T183" s="75" t="str">
        <f t="shared" si="17"/>
        <v/>
      </c>
      <c r="U183" s="130" t="s">
        <v>132</v>
      </c>
      <c r="V183" s="62" t="str">
        <f>IF(H183=0," ",IF(E183="H",IF(AND(H183&gt;2005,H183&lt;2009),VLOOKUP(K183,Minimas!$A$15:$C$29,3),IF(AND(H183&gt;2008,H183&lt;2011),VLOOKUP(K183,Minimas!$A$15:$C$29,2),"ERREUR")),IF(AND(H183&gt;2005,H183&lt;2009),VLOOKUP(K183,Minimas!$H$15:J$29,3),IF(AND(H183&gt;2008,H183&lt;2011),VLOOKUP(K183,Minimas!$H$15:$J$29,2),"ERREUR"))))</f>
        <v xml:space="preserve"> </v>
      </c>
      <c r="W183" s="63" t="str">
        <f t="shared" si="18"/>
        <v/>
      </c>
      <c r="X183" s="56"/>
      <c r="Y183" s="56"/>
      <c r="Z183" s="5" t="str">
        <f t="shared" si="19"/>
        <v xml:space="preserve"> </v>
      </c>
      <c r="AA183" s="5" t="str">
        <f t="shared" si="20"/>
        <v xml:space="preserve"> </v>
      </c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  <c r="BF183" s="44"/>
      <c r="BG183" s="44"/>
      <c r="BH183" s="44"/>
      <c r="BI183" s="44"/>
      <c r="BJ183" s="44"/>
      <c r="BK183" s="44"/>
      <c r="BL183" s="44"/>
      <c r="BM183" s="44"/>
      <c r="BN183" s="44"/>
      <c r="BO183" s="44"/>
      <c r="BP183" s="44"/>
      <c r="BQ183" s="44"/>
      <c r="BR183" s="44"/>
      <c r="BS183" s="44"/>
      <c r="BT183" s="44"/>
      <c r="BU183" s="44"/>
      <c r="BV183" s="44"/>
      <c r="BW183" s="44"/>
      <c r="BX183" s="44"/>
      <c r="BY183" s="44"/>
      <c r="BZ183" s="44"/>
      <c r="CA183" s="44"/>
      <c r="CB183" s="44"/>
      <c r="CC183" s="44"/>
      <c r="CD183" s="44"/>
      <c r="CE183" s="44"/>
      <c r="CF183" s="44"/>
      <c r="CG183" s="44"/>
      <c r="CH183" s="44"/>
      <c r="CI183" s="44"/>
      <c r="CJ183" s="44"/>
      <c r="CK183" s="44"/>
      <c r="CL183" s="44"/>
      <c r="CM183" s="44"/>
      <c r="CN183" s="44"/>
      <c r="CO183" s="44"/>
      <c r="CP183" s="44"/>
      <c r="CQ183" s="44"/>
      <c r="CR183" s="44"/>
      <c r="CS183" s="44"/>
      <c r="CT183" s="44"/>
      <c r="CU183" s="44"/>
      <c r="CV183" s="44"/>
      <c r="CW183" s="44"/>
      <c r="CX183" s="44"/>
      <c r="CY183" s="44"/>
      <c r="CZ183" s="44"/>
      <c r="DA183" s="44"/>
      <c r="DB183" s="44"/>
      <c r="DC183" s="44"/>
    </row>
    <row r="184" spans="2:107" s="5" customFormat="1" ht="30" customHeight="1">
      <c r="B184" s="133"/>
      <c r="C184" s="57"/>
      <c r="D184" s="122"/>
      <c r="E184" s="135"/>
      <c r="F184" s="137" t="s">
        <v>31</v>
      </c>
      <c r="G184" s="58" t="s">
        <v>31</v>
      </c>
      <c r="H184" s="138"/>
      <c r="I184" s="120" t="s">
        <v>31</v>
      </c>
      <c r="J184" s="139" t="s">
        <v>31</v>
      </c>
      <c r="K184" s="59"/>
      <c r="L184" s="60"/>
      <c r="M184" s="61"/>
      <c r="N184" s="61"/>
      <c r="O184" s="74" t="str">
        <f t="shared" si="21"/>
        <v xml:space="preserve"> </v>
      </c>
      <c r="P184" s="60"/>
      <c r="Q184" s="61"/>
      <c r="R184" s="61"/>
      <c r="S184" s="74" t="str">
        <f t="shared" si="16"/>
        <v xml:space="preserve"> </v>
      </c>
      <c r="T184" s="75" t="str">
        <f t="shared" si="17"/>
        <v/>
      </c>
      <c r="U184" s="130" t="s">
        <v>132</v>
      </c>
      <c r="V184" s="62" t="str">
        <f>IF(H184=0," ",IF(E184="H",IF(AND(H184&gt;2005,H184&lt;2009),VLOOKUP(K184,Minimas!$A$15:$C$29,3),IF(AND(H184&gt;2008,H184&lt;2011),VLOOKUP(K184,Minimas!$A$15:$C$29,2),"ERREUR")),IF(AND(H184&gt;2005,H184&lt;2009),VLOOKUP(K184,Minimas!$H$15:J$29,3),IF(AND(H184&gt;2008,H184&lt;2011),VLOOKUP(K184,Minimas!$H$15:$J$29,2),"ERREUR"))))</f>
        <v xml:space="preserve"> </v>
      </c>
      <c r="W184" s="63" t="str">
        <f t="shared" si="18"/>
        <v/>
      </c>
      <c r="X184" s="56"/>
      <c r="Y184" s="56"/>
      <c r="Z184" s="5" t="str">
        <f t="shared" si="19"/>
        <v xml:space="preserve"> </v>
      </c>
      <c r="AA184" s="5" t="str">
        <f t="shared" si="20"/>
        <v xml:space="preserve"> </v>
      </c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  <c r="BF184" s="44"/>
      <c r="BG184" s="44"/>
      <c r="BH184" s="44"/>
      <c r="BI184" s="44"/>
      <c r="BJ184" s="44"/>
      <c r="BK184" s="44"/>
      <c r="BL184" s="44"/>
      <c r="BM184" s="44"/>
      <c r="BN184" s="44"/>
      <c r="BO184" s="44"/>
      <c r="BP184" s="44"/>
      <c r="BQ184" s="44"/>
      <c r="BR184" s="44"/>
      <c r="BS184" s="44"/>
      <c r="BT184" s="44"/>
      <c r="BU184" s="44"/>
      <c r="BV184" s="44"/>
      <c r="BW184" s="44"/>
      <c r="BX184" s="44"/>
      <c r="BY184" s="44"/>
      <c r="BZ184" s="44"/>
      <c r="CA184" s="44"/>
      <c r="CB184" s="44"/>
      <c r="CC184" s="44"/>
      <c r="CD184" s="44"/>
      <c r="CE184" s="44"/>
      <c r="CF184" s="44"/>
      <c r="CG184" s="44"/>
      <c r="CH184" s="44"/>
      <c r="CI184" s="44"/>
      <c r="CJ184" s="44"/>
      <c r="CK184" s="44"/>
      <c r="CL184" s="44"/>
      <c r="CM184" s="44"/>
      <c r="CN184" s="44"/>
      <c r="CO184" s="44"/>
      <c r="CP184" s="44"/>
      <c r="CQ184" s="44"/>
      <c r="CR184" s="44"/>
      <c r="CS184" s="44"/>
      <c r="CT184" s="44"/>
      <c r="CU184" s="44"/>
      <c r="CV184" s="44"/>
      <c r="CW184" s="44"/>
      <c r="CX184" s="44"/>
      <c r="CY184" s="44"/>
      <c r="CZ184" s="44"/>
      <c r="DA184" s="44"/>
      <c r="DB184" s="44"/>
      <c r="DC184" s="44"/>
    </row>
    <row r="185" spans="2:107" s="5" customFormat="1" ht="30" customHeight="1">
      <c r="B185" s="133"/>
      <c r="C185" s="57"/>
      <c r="D185" s="122"/>
      <c r="E185" s="135"/>
      <c r="F185" s="137"/>
      <c r="G185" s="58"/>
      <c r="H185" s="138"/>
      <c r="I185" s="120"/>
      <c r="J185" s="139"/>
      <c r="K185" s="59"/>
      <c r="L185" s="60"/>
      <c r="M185" s="61"/>
      <c r="N185" s="61"/>
      <c r="O185" s="74" t="str">
        <f>IF(Z185&lt;=0,0,Z185)</f>
        <v xml:space="preserve"> </v>
      </c>
      <c r="P185" s="60"/>
      <c r="Q185" s="61"/>
      <c r="R185" s="61"/>
      <c r="S185" s="74" t="str">
        <f t="shared" si="16"/>
        <v xml:space="preserve"> </v>
      </c>
      <c r="T185" s="75" t="str">
        <f t="shared" si="17"/>
        <v/>
      </c>
      <c r="U185" s="130" t="s">
        <v>132</v>
      </c>
      <c r="V185" s="62" t="str">
        <f>IF(H185=0," ",IF(E185="H",IF(AND(H185&gt;2005,H185&lt;2009),VLOOKUP(K185,Minimas!$A$15:$C$29,3),IF(AND(H185&gt;2008,H185&lt;2011),VLOOKUP(K185,Minimas!$A$15:$C$29,2),"ERREUR")),IF(AND(H185&gt;2005,H185&lt;2009),VLOOKUP(K185,Minimas!$H$15:J$29,3),IF(AND(H185&gt;2008,H185&lt;2011),VLOOKUP(K185,Minimas!$H$15:$J$29,2),"ERREUR"))))</f>
        <v xml:space="preserve"> </v>
      </c>
      <c r="W185" s="63" t="str">
        <f t="shared" si="18"/>
        <v/>
      </c>
      <c r="X185" s="56"/>
      <c r="Y185" s="56"/>
      <c r="Z185" s="5" t="str">
        <f t="shared" si="19"/>
        <v xml:space="preserve"> </v>
      </c>
      <c r="AA185" s="5" t="str">
        <f t="shared" si="20"/>
        <v xml:space="preserve"> </v>
      </c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4"/>
      <c r="AW185" s="44"/>
      <c r="AX185" s="44"/>
      <c r="AY185" s="44"/>
      <c r="AZ185" s="44"/>
      <c r="BA185" s="44"/>
      <c r="BB185" s="44"/>
      <c r="BC185" s="44"/>
      <c r="BD185" s="44"/>
      <c r="BE185" s="44"/>
      <c r="BF185" s="44"/>
      <c r="BG185" s="44"/>
      <c r="BH185" s="44"/>
      <c r="BI185" s="44"/>
      <c r="BJ185" s="44"/>
      <c r="BK185" s="44"/>
      <c r="BL185" s="44"/>
      <c r="BM185" s="44"/>
      <c r="BN185" s="44"/>
      <c r="BO185" s="44"/>
      <c r="BP185" s="44"/>
      <c r="BQ185" s="44"/>
      <c r="BR185" s="44"/>
      <c r="BS185" s="44"/>
      <c r="BT185" s="44"/>
      <c r="BU185" s="44"/>
      <c r="BV185" s="44"/>
      <c r="BW185" s="44"/>
      <c r="BX185" s="44"/>
      <c r="BY185" s="44"/>
      <c r="BZ185" s="44"/>
      <c r="CA185" s="44"/>
      <c r="CB185" s="44"/>
      <c r="CC185" s="44"/>
      <c r="CD185" s="44"/>
      <c r="CE185" s="44"/>
      <c r="CF185" s="44"/>
      <c r="CG185" s="44"/>
      <c r="CH185" s="44"/>
      <c r="CI185" s="44"/>
      <c r="CJ185" s="44"/>
      <c r="CK185" s="44"/>
      <c r="CL185" s="44"/>
      <c r="CM185" s="44"/>
      <c r="CN185" s="44"/>
      <c r="CO185" s="44"/>
      <c r="CP185" s="44"/>
      <c r="CQ185" s="44"/>
      <c r="CR185" s="44"/>
      <c r="CS185" s="44"/>
      <c r="CT185" s="44"/>
      <c r="CU185" s="44"/>
      <c r="CV185" s="44"/>
      <c r="CW185" s="44"/>
      <c r="CX185" s="44"/>
      <c r="CY185" s="44"/>
      <c r="CZ185" s="44"/>
      <c r="DA185" s="44"/>
      <c r="DB185" s="44"/>
      <c r="DC185" s="44"/>
    </row>
    <row r="186" spans="2:107" s="5" customFormat="1" ht="30" customHeight="1">
      <c r="B186" s="133"/>
      <c r="C186" s="57"/>
      <c r="D186" s="122"/>
      <c r="E186" s="135"/>
      <c r="F186" s="137"/>
      <c r="G186" s="58"/>
      <c r="H186" s="138"/>
      <c r="I186" s="120"/>
      <c r="J186" s="139"/>
      <c r="K186" s="59"/>
      <c r="L186" s="60"/>
      <c r="M186" s="61"/>
      <c r="N186" s="61"/>
      <c r="O186" s="74" t="str">
        <f t="shared" si="21"/>
        <v xml:space="preserve"> </v>
      </c>
      <c r="P186" s="60"/>
      <c r="Q186" s="61"/>
      <c r="R186" s="61"/>
      <c r="S186" s="74" t="str">
        <f t="shared" si="16"/>
        <v xml:space="preserve"> </v>
      </c>
      <c r="T186" s="75" t="str">
        <f t="shared" si="17"/>
        <v/>
      </c>
      <c r="U186" s="130" t="s">
        <v>132</v>
      </c>
      <c r="V186" s="62" t="str">
        <f>IF(H186=0," ",IF(E186="H",IF(AND(H186&gt;2005,H186&lt;2009),VLOOKUP(K186,Minimas!$A$15:$C$29,3),IF(AND(H186&gt;2008,H186&lt;2011),VLOOKUP(K186,Minimas!$A$15:$C$29,2),"ERREUR")),IF(AND(H186&gt;2005,H186&lt;2009),VLOOKUP(K186,Minimas!$H$15:J$29,3),IF(AND(H186&gt;2008,H186&lt;2011),VLOOKUP(K186,Minimas!$H$15:$J$29,2),"ERREUR"))))</f>
        <v xml:space="preserve"> </v>
      </c>
      <c r="W186" s="63" t="str">
        <f t="shared" si="18"/>
        <v/>
      </c>
      <c r="X186" s="56"/>
      <c r="Y186" s="56"/>
      <c r="Z186" s="5" t="str">
        <f t="shared" si="19"/>
        <v xml:space="preserve"> </v>
      </c>
      <c r="AA186" s="5" t="str">
        <f t="shared" si="20"/>
        <v xml:space="preserve"> </v>
      </c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  <c r="AU186" s="44"/>
      <c r="AV186" s="44"/>
      <c r="AW186" s="44"/>
      <c r="AX186" s="44"/>
      <c r="AY186" s="44"/>
      <c r="AZ186" s="44"/>
      <c r="BA186" s="44"/>
      <c r="BB186" s="44"/>
      <c r="BC186" s="44"/>
      <c r="BD186" s="44"/>
      <c r="BE186" s="44"/>
      <c r="BF186" s="44"/>
      <c r="BG186" s="44"/>
      <c r="BH186" s="44"/>
      <c r="BI186" s="44"/>
      <c r="BJ186" s="44"/>
      <c r="BK186" s="44"/>
      <c r="BL186" s="44"/>
      <c r="BM186" s="44"/>
      <c r="BN186" s="44"/>
      <c r="BO186" s="44"/>
      <c r="BP186" s="44"/>
      <c r="BQ186" s="44"/>
      <c r="BR186" s="44"/>
      <c r="BS186" s="44"/>
      <c r="BT186" s="44"/>
      <c r="BU186" s="44"/>
      <c r="BV186" s="44"/>
      <c r="BW186" s="44"/>
      <c r="BX186" s="44"/>
      <c r="BY186" s="44"/>
      <c r="BZ186" s="44"/>
      <c r="CA186" s="44"/>
      <c r="CB186" s="44"/>
      <c r="CC186" s="44"/>
      <c r="CD186" s="44"/>
      <c r="CE186" s="44"/>
      <c r="CF186" s="44"/>
      <c r="CG186" s="44"/>
      <c r="CH186" s="44"/>
      <c r="CI186" s="44"/>
      <c r="CJ186" s="44"/>
      <c r="CK186" s="44"/>
      <c r="CL186" s="44"/>
      <c r="CM186" s="44"/>
      <c r="CN186" s="44"/>
      <c r="CO186" s="44"/>
      <c r="CP186" s="44"/>
      <c r="CQ186" s="44"/>
      <c r="CR186" s="44"/>
      <c r="CS186" s="44"/>
      <c r="CT186" s="44"/>
      <c r="CU186" s="44"/>
      <c r="CV186" s="44"/>
      <c r="CW186" s="44"/>
      <c r="CX186" s="44"/>
      <c r="CY186" s="44"/>
      <c r="CZ186" s="44"/>
      <c r="DA186" s="44"/>
      <c r="DB186" s="44"/>
      <c r="DC186" s="44"/>
    </row>
    <row r="187" spans="2:107" s="5" customFormat="1" ht="30" customHeight="1">
      <c r="B187" s="133"/>
      <c r="C187" s="57"/>
      <c r="D187" s="122"/>
      <c r="E187" s="135"/>
      <c r="F187" s="137"/>
      <c r="G187" s="58"/>
      <c r="H187" s="138"/>
      <c r="I187" s="120"/>
      <c r="J187" s="139"/>
      <c r="K187" s="59"/>
      <c r="L187" s="60"/>
      <c r="M187" s="61"/>
      <c r="N187" s="61"/>
      <c r="O187" s="74" t="str">
        <f t="shared" si="21"/>
        <v xml:space="preserve"> </v>
      </c>
      <c r="P187" s="60"/>
      <c r="Q187" s="61"/>
      <c r="R187" s="61"/>
      <c r="S187" s="74" t="str">
        <f t="shared" si="16"/>
        <v xml:space="preserve"> </v>
      </c>
      <c r="T187" s="75" t="str">
        <f t="shared" si="17"/>
        <v/>
      </c>
      <c r="U187" s="130" t="s">
        <v>132</v>
      </c>
      <c r="V187" s="62" t="str">
        <f>IF(H187=0," ",IF(E187="H",IF(AND(H187&gt;2005,H187&lt;2009),VLOOKUP(K187,Minimas!$A$15:$C$29,3),IF(AND(H187&gt;2008,H187&lt;2011),VLOOKUP(K187,Minimas!$A$15:$C$29,2),"ERREUR")),IF(AND(H187&gt;2005,H187&lt;2009),VLOOKUP(K187,Minimas!$H$15:J$29,3),IF(AND(H187&gt;2008,H187&lt;2011),VLOOKUP(K187,Minimas!$H$15:$J$29,2),"ERREUR"))))</f>
        <v xml:space="preserve"> </v>
      </c>
      <c r="W187" s="63" t="str">
        <f t="shared" si="18"/>
        <v/>
      </c>
      <c r="X187" s="56"/>
      <c r="Y187" s="56"/>
      <c r="Z187" s="5" t="str">
        <f t="shared" si="19"/>
        <v xml:space="preserve"> </v>
      </c>
      <c r="AA187" s="5" t="str">
        <f t="shared" si="20"/>
        <v xml:space="preserve"> </v>
      </c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44"/>
      <c r="AU187" s="44"/>
      <c r="AV187" s="44"/>
      <c r="AW187" s="44"/>
      <c r="AX187" s="44"/>
      <c r="AY187" s="44"/>
      <c r="AZ187" s="44"/>
      <c r="BA187" s="44"/>
      <c r="BB187" s="44"/>
      <c r="BC187" s="44"/>
      <c r="BD187" s="44"/>
      <c r="BE187" s="44"/>
      <c r="BF187" s="44"/>
      <c r="BG187" s="44"/>
      <c r="BH187" s="44"/>
      <c r="BI187" s="44"/>
      <c r="BJ187" s="44"/>
      <c r="BK187" s="44"/>
      <c r="BL187" s="44"/>
      <c r="BM187" s="44"/>
      <c r="BN187" s="44"/>
      <c r="BO187" s="44"/>
      <c r="BP187" s="44"/>
      <c r="BQ187" s="44"/>
      <c r="BR187" s="44"/>
      <c r="BS187" s="44"/>
      <c r="BT187" s="44"/>
      <c r="BU187" s="44"/>
      <c r="BV187" s="44"/>
      <c r="BW187" s="44"/>
      <c r="BX187" s="44"/>
      <c r="BY187" s="44"/>
      <c r="BZ187" s="44"/>
      <c r="CA187" s="44"/>
      <c r="CB187" s="44"/>
      <c r="CC187" s="44"/>
      <c r="CD187" s="44"/>
      <c r="CE187" s="44"/>
      <c r="CF187" s="44"/>
      <c r="CG187" s="44"/>
      <c r="CH187" s="44"/>
      <c r="CI187" s="44"/>
      <c r="CJ187" s="44"/>
      <c r="CK187" s="44"/>
      <c r="CL187" s="44"/>
      <c r="CM187" s="44"/>
      <c r="CN187" s="44"/>
      <c r="CO187" s="44"/>
      <c r="CP187" s="44"/>
      <c r="CQ187" s="44"/>
      <c r="CR187" s="44"/>
      <c r="CS187" s="44"/>
      <c r="CT187" s="44"/>
      <c r="CU187" s="44"/>
      <c r="CV187" s="44"/>
      <c r="CW187" s="44"/>
      <c r="CX187" s="44"/>
      <c r="CY187" s="44"/>
      <c r="CZ187" s="44"/>
      <c r="DA187" s="44"/>
      <c r="DB187" s="44"/>
      <c r="DC187" s="44"/>
    </row>
    <row r="188" spans="2:107" s="5" customFormat="1" ht="30" customHeight="1">
      <c r="B188" s="133"/>
      <c r="C188" s="57"/>
      <c r="D188" s="122"/>
      <c r="E188" s="135"/>
      <c r="F188" s="137" t="s">
        <v>31</v>
      </c>
      <c r="G188" s="58" t="s">
        <v>31</v>
      </c>
      <c r="H188" s="138"/>
      <c r="I188" s="120" t="s">
        <v>31</v>
      </c>
      <c r="J188" s="139" t="s">
        <v>31</v>
      </c>
      <c r="K188" s="59"/>
      <c r="L188" s="60"/>
      <c r="M188" s="61"/>
      <c r="N188" s="61"/>
      <c r="O188" s="74" t="str">
        <f t="shared" si="21"/>
        <v xml:space="preserve"> </v>
      </c>
      <c r="P188" s="60"/>
      <c r="Q188" s="61"/>
      <c r="R188" s="61"/>
      <c r="S188" s="74" t="str">
        <f t="shared" si="16"/>
        <v xml:space="preserve"> </v>
      </c>
      <c r="T188" s="75" t="str">
        <f t="shared" si="17"/>
        <v/>
      </c>
      <c r="U188" s="130" t="s">
        <v>132</v>
      </c>
      <c r="V188" s="62" t="str">
        <f>IF(H188=0," ",IF(E188="H",IF(AND(H188&gt;2005,H188&lt;2009),VLOOKUP(K188,Minimas!$A$15:$C$29,3),IF(AND(H188&gt;2008,H188&lt;2011),VLOOKUP(K188,Minimas!$A$15:$C$29,2),"ERREUR")),IF(AND(H188&gt;2005,H188&lt;2009),VLOOKUP(K188,Minimas!$H$15:J$29,3),IF(AND(H188&gt;2008,H188&lt;2011),VLOOKUP(K188,Minimas!$H$15:$J$29,2),"ERREUR"))))</f>
        <v xml:space="preserve"> </v>
      </c>
      <c r="W188" s="63" t="str">
        <f t="shared" si="18"/>
        <v/>
      </c>
      <c r="X188" s="56"/>
      <c r="Y188" s="56"/>
      <c r="Z188" s="5" t="str">
        <f t="shared" si="19"/>
        <v xml:space="preserve"> </v>
      </c>
      <c r="AA188" s="5" t="str">
        <f t="shared" si="20"/>
        <v xml:space="preserve"> </v>
      </c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  <c r="AR188" s="44"/>
      <c r="AS188" s="44"/>
      <c r="AT188" s="44"/>
      <c r="AU188" s="44"/>
      <c r="AV188" s="44"/>
      <c r="AW188" s="44"/>
      <c r="AX188" s="44"/>
      <c r="AY188" s="44"/>
      <c r="AZ188" s="44"/>
      <c r="BA188" s="44"/>
      <c r="BB188" s="44"/>
      <c r="BC188" s="44"/>
      <c r="BD188" s="44"/>
      <c r="BE188" s="44"/>
      <c r="BF188" s="44"/>
      <c r="BG188" s="44"/>
      <c r="BH188" s="44"/>
      <c r="BI188" s="44"/>
      <c r="BJ188" s="44"/>
      <c r="BK188" s="44"/>
      <c r="BL188" s="44"/>
      <c r="BM188" s="44"/>
      <c r="BN188" s="44"/>
      <c r="BO188" s="44"/>
      <c r="BP188" s="44"/>
      <c r="BQ188" s="44"/>
      <c r="BR188" s="44"/>
      <c r="BS188" s="44"/>
      <c r="BT188" s="44"/>
      <c r="BU188" s="44"/>
      <c r="BV188" s="44"/>
      <c r="BW188" s="44"/>
      <c r="BX188" s="44"/>
      <c r="BY188" s="44"/>
      <c r="BZ188" s="44"/>
      <c r="CA188" s="44"/>
      <c r="CB188" s="44"/>
      <c r="CC188" s="44"/>
      <c r="CD188" s="44"/>
      <c r="CE188" s="44"/>
      <c r="CF188" s="44"/>
      <c r="CG188" s="44"/>
      <c r="CH188" s="44"/>
      <c r="CI188" s="44"/>
      <c r="CJ188" s="44"/>
      <c r="CK188" s="44"/>
      <c r="CL188" s="44"/>
      <c r="CM188" s="44"/>
      <c r="CN188" s="44"/>
      <c r="CO188" s="44"/>
      <c r="CP188" s="44"/>
      <c r="CQ188" s="44"/>
      <c r="CR188" s="44"/>
      <c r="CS188" s="44"/>
      <c r="CT188" s="44"/>
      <c r="CU188" s="44"/>
      <c r="CV188" s="44"/>
      <c r="CW188" s="44"/>
      <c r="CX188" s="44"/>
      <c r="CY188" s="44"/>
      <c r="CZ188" s="44"/>
      <c r="DA188" s="44"/>
      <c r="DB188" s="44"/>
      <c r="DC188" s="44"/>
    </row>
    <row r="189" spans="2:107" s="5" customFormat="1" ht="30" customHeight="1">
      <c r="B189" s="133"/>
      <c r="C189" s="57"/>
      <c r="D189" s="122"/>
      <c r="E189" s="135"/>
      <c r="F189" s="137" t="s">
        <v>31</v>
      </c>
      <c r="G189" s="58" t="s">
        <v>31</v>
      </c>
      <c r="H189" s="138"/>
      <c r="I189" s="120" t="s">
        <v>31</v>
      </c>
      <c r="J189" s="139" t="s">
        <v>31</v>
      </c>
      <c r="K189" s="59"/>
      <c r="L189" s="60"/>
      <c r="M189" s="61"/>
      <c r="N189" s="61"/>
      <c r="O189" s="74" t="str">
        <f t="shared" si="21"/>
        <v xml:space="preserve"> </v>
      </c>
      <c r="P189" s="60"/>
      <c r="Q189" s="61"/>
      <c r="R189" s="61"/>
      <c r="S189" s="74" t="str">
        <f t="shared" si="16"/>
        <v xml:space="preserve"> </v>
      </c>
      <c r="T189" s="75" t="str">
        <f t="shared" si="17"/>
        <v/>
      </c>
      <c r="U189" s="130" t="s">
        <v>132</v>
      </c>
      <c r="V189" s="62" t="str">
        <f>IF(H189=0," ",IF(E189="H",IF(AND(H189&gt;2005,H189&lt;2009),VLOOKUP(K189,Minimas!$A$15:$C$29,3),IF(AND(H189&gt;2008,H189&lt;2011),VLOOKUP(K189,Minimas!$A$15:$C$29,2),"ERREUR")),IF(AND(H189&gt;2005,H189&lt;2009),VLOOKUP(K189,Minimas!$H$15:J$29,3),IF(AND(H189&gt;2008,H189&lt;2011),VLOOKUP(K189,Minimas!$H$15:$J$29,2),"ERREUR"))))</f>
        <v xml:space="preserve"> </v>
      </c>
      <c r="W189" s="63" t="str">
        <f t="shared" si="18"/>
        <v/>
      </c>
      <c r="X189" s="56"/>
      <c r="Y189" s="56"/>
      <c r="Z189" s="5" t="str">
        <f t="shared" si="19"/>
        <v xml:space="preserve"> </v>
      </c>
      <c r="AA189" s="5" t="str">
        <f t="shared" si="20"/>
        <v xml:space="preserve"> </v>
      </c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AQ189" s="44"/>
      <c r="AR189" s="44"/>
      <c r="AS189" s="44"/>
      <c r="AT189" s="44"/>
      <c r="AU189" s="44"/>
      <c r="AV189" s="44"/>
      <c r="AW189" s="44"/>
      <c r="AX189" s="44"/>
      <c r="AY189" s="44"/>
      <c r="AZ189" s="44"/>
      <c r="BA189" s="44"/>
      <c r="BB189" s="44"/>
      <c r="BC189" s="44"/>
      <c r="BD189" s="44"/>
      <c r="BE189" s="44"/>
      <c r="BF189" s="44"/>
      <c r="BG189" s="44"/>
      <c r="BH189" s="44"/>
      <c r="BI189" s="44"/>
      <c r="BJ189" s="44"/>
      <c r="BK189" s="44"/>
      <c r="BL189" s="44"/>
      <c r="BM189" s="44"/>
      <c r="BN189" s="44"/>
      <c r="BO189" s="44"/>
      <c r="BP189" s="44"/>
      <c r="BQ189" s="44"/>
      <c r="BR189" s="44"/>
      <c r="BS189" s="44"/>
      <c r="BT189" s="44"/>
      <c r="BU189" s="44"/>
      <c r="BV189" s="44"/>
      <c r="BW189" s="44"/>
      <c r="BX189" s="44"/>
      <c r="BY189" s="44"/>
      <c r="BZ189" s="44"/>
      <c r="CA189" s="44"/>
      <c r="CB189" s="44"/>
      <c r="CC189" s="44"/>
      <c r="CD189" s="44"/>
      <c r="CE189" s="44"/>
      <c r="CF189" s="44"/>
      <c r="CG189" s="44"/>
      <c r="CH189" s="44"/>
      <c r="CI189" s="44"/>
      <c r="CJ189" s="44"/>
      <c r="CK189" s="44"/>
      <c r="CL189" s="44"/>
      <c r="CM189" s="44"/>
      <c r="CN189" s="44"/>
      <c r="CO189" s="44"/>
      <c r="CP189" s="44"/>
      <c r="CQ189" s="44"/>
      <c r="CR189" s="44"/>
      <c r="CS189" s="44"/>
      <c r="CT189" s="44"/>
      <c r="CU189" s="44"/>
      <c r="CV189" s="44"/>
      <c r="CW189" s="44"/>
      <c r="CX189" s="44"/>
      <c r="CY189" s="44"/>
      <c r="CZ189" s="44"/>
      <c r="DA189" s="44"/>
      <c r="DB189" s="44"/>
      <c r="DC189" s="44"/>
    </row>
    <row r="190" spans="2:107" s="5" customFormat="1" ht="30" customHeight="1">
      <c r="B190" s="133"/>
      <c r="C190" s="57"/>
      <c r="D190" s="122"/>
      <c r="E190" s="135"/>
      <c r="F190" s="137" t="s">
        <v>31</v>
      </c>
      <c r="G190" s="58" t="s">
        <v>31</v>
      </c>
      <c r="H190" s="138"/>
      <c r="I190" s="120" t="s">
        <v>31</v>
      </c>
      <c r="J190" s="139" t="s">
        <v>31</v>
      </c>
      <c r="K190" s="59"/>
      <c r="L190" s="60"/>
      <c r="M190" s="61"/>
      <c r="N190" s="61"/>
      <c r="O190" s="74" t="str">
        <f t="shared" si="21"/>
        <v xml:space="preserve"> </v>
      </c>
      <c r="P190" s="60"/>
      <c r="Q190" s="61"/>
      <c r="R190" s="61"/>
      <c r="S190" s="74" t="str">
        <f t="shared" si="16"/>
        <v xml:space="preserve"> </v>
      </c>
      <c r="T190" s="75" t="str">
        <f t="shared" si="17"/>
        <v/>
      </c>
      <c r="U190" s="130" t="s">
        <v>132</v>
      </c>
      <c r="V190" s="62" t="str">
        <f>IF(H190=0," ",IF(E190="H",IF(AND(H190&gt;2005,H190&lt;2009),VLOOKUP(K190,Minimas!$A$15:$C$29,3),IF(AND(H190&gt;2008,H190&lt;2011),VLOOKUP(K190,Minimas!$A$15:$C$29,2),"ERREUR")),IF(AND(H190&gt;2005,H190&lt;2009),VLOOKUP(K190,Minimas!$H$15:J$29,3),IF(AND(H190&gt;2008,H190&lt;2011),VLOOKUP(K190,Minimas!$H$15:$J$29,2),"ERREUR"))))</f>
        <v xml:space="preserve"> </v>
      </c>
      <c r="W190" s="63" t="str">
        <f t="shared" si="18"/>
        <v/>
      </c>
      <c r="X190" s="56"/>
      <c r="Y190" s="56"/>
      <c r="Z190" s="5" t="str">
        <f t="shared" si="19"/>
        <v xml:space="preserve"> </v>
      </c>
      <c r="AA190" s="5" t="str">
        <f t="shared" si="20"/>
        <v xml:space="preserve"> </v>
      </c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  <c r="AR190" s="44"/>
      <c r="AS190" s="44"/>
      <c r="AT190" s="44"/>
      <c r="AU190" s="44"/>
      <c r="AV190" s="44"/>
      <c r="AW190" s="44"/>
      <c r="AX190" s="44"/>
      <c r="AY190" s="44"/>
      <c r="AZ190" s="44"/>
      <c r="BA190" s="44"/>
      <c r="BB190" s="44"/>
      <c r="BC190" s="44"/>
      <c r="BD190" s="44"/>
      <c r="BE190" s="44"/>
      <c r="BF190" s="44"/>
      <c r="BG190" s="44"/>
      <c r="BH190" s="44"/>
      <c r="BI190" s="44"/>
      <c r="BJ190" s="44"/>
      <c r="BK190" s="44"/>
      <c r="BL190" s="44"/>
      <c r="BM190" s="44"/>
      <c r="BN190" s="44"/>
      <c r="BO190" s="44"/>
      <c r="BP190" s="44"/>
      <c r="BQ190" s="44"/>
      <c r="BR190" s="44"/>
      <c r="BS190" s="44"/>
      <c r="BT190" s="44"/>
      <c r="BU190" s="44"/>
      <c r="BV190" s="44"/>
      <c r="BW190" s="44"/>
      <c r="BX190" s="44"/>
      <c r="BY190" s="44"/>
      <c r="BZ190" s="44"/>
      <c r="CA190" s="44"/>
      <c r="CB190" s="44"/>
      <c r="CC190" s="44"/>
      <c r="CD190" s="44"/>
      <c r="CE190" s="44"/>
      <c r="CF190" s="44"/>
      <c r="CG190" s="44"/>
      <c r="CH190" s="44"/>
      <c r="CI190" s="44"/>
      <c r="CJ190" s="44"/>
      <c r="CK190" s="44"/>
      <c r="CL190" s="44"/>
      <c r="CM190" s="44"/>
      <c r="CN190" s="44"/>
      <c r="CO190" s="44"/>
      <c r="CP190" s="44"/>
      <c r="CQ190" s="44"/>
      <c r="CR190" s="44"/>
      <c r="CS190" s="44"/>
      <c r="CT190" s="44"/>
      <c r="CU190" s="44"/>
      <c r="CV190" s="44"/>
      <c r="CW190" s="44"/>
      <c r="CX190" s="44"/>
      <c r="CY190" s="44"/>
      <c r="CZ190" s="44"/>
      <c r="DA190" s="44"/>
      <c r="DB190" s="44"/>
      <c r="DC190" s="44"/>
    </row>
    <row r="191" spans="2:107" s="5" customFormat="1" ht="30" customHeight="1">
      <c r="B191" s="133"/>
      <c r="C191" s="57"/>
      <c r="D191" s="122"/>
      <c r="E191" s="135"/>
      <c r="F191" s="137" t="s">
        <v>31</v>
      </c>
      <c r="G191" s="58" t="s">
        <v>31</v>
      </c>
      <c r="H191" s="138"/>
      <c r="I191" s="120" t="s">
        <v>31</v>
      </c>
      <c r="J191" s="139" t="s">
        <v>31</v>
      </c>
      <c r="K191" s="59"/>
      <c r="L191" s="60"/>
      <c r="M191" s="61"/>
      <c r="N191" s="61"/>
      <c r="O191" s="74" t="str">
        <f t="shared" si="21"/>
        <v xml:space="preserve"> </v>
      </c>
      <c r="P191" s="60"/>
      <c r="Q191" s="61"/>
      <c r="R191" s="61"/>
      <c r="S191" s="74" t="str">
        <f t="shared" si="16"/>
        <v xml:space="preserve"> </v>
      </c>
      <c r="T191" s="75" t="str">
        <f t="shared" si="17"/>
        <v/>
      </c>
      <c r="U191" s="130" t="s">
        <v>132</v>
      </c>
      <c r="V191" s="62" t="str">
        <f>IF(H191=0," ",IF(E191="H",IF(AND(H191&gt;2005,H191&lt;2009),VLOOKUP(K191,Minimas!$A$15:$C$29,3),IF(AND(H191&gt;2008,H191&lt;2011),VLOOKUP(K191,Minimas!$A$15:$C$29,2),"ERREUR")),IF(AND(H191&gt;2005,H191&lt;2009),VLOOKUP(K191,Minimas!$H$15:J$29,3),IF(AND(H191&gt;2008,H191&lt;2011),VLOOKUP(K191,Minimas!$H$15:$J$29,2),"ERREUR"))))</f>
        <v xml:space="preserve"> </v>
      </c>
      <c r="W191" s="63" t="str">
        <f t="shared" si="18"/>
        <v/>
      </c>
      <c r="X191" s="56"/>
      <c r="Y191" s="56"/>
      <c r="Z191" s="5" t="str">
        <f t="shared" si="19"/>
        <v xml:space="preserve"> </v>
      </c>
      <c r="AA191" s="5" t="str">
        <f t="shared" si="20"/>
        <v xml:space="preserve"> </v>
      </c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44"/>
      <c r="AU191" s="44"/>
      <c r="AV191" s="44"/>
      <c r="AW191" s="44"/>
      <c r="AX191" s="44"/>
      <c r="AY191" s="44"/>
      <c r="AZ191" s="44"/>
      <c r="BA191" s="44"/>
      <c r="BB191" s="44"/>
      <c r="BC191" s="44"/>
      <c r="BD191" s="44"/>
      <c r="BE191" s="44"/>
      <c r="BF191" s="44"/>
      <c r="BG191" s="44"/>
      <c r="BH191" s="44"/>
      <c r="BI191" s="44"/>
      <c r="BJ191" s="44"/>
      <c r="BK191" s="44"/>
      <c r="BL191" s="44"/>
      <c r="BM191" s="44"/>
      <c r="BN191" s="44"/>
      <c r="BO191" s="44"/>
      <c r="BP191" s="44"/>
      <c r="BQ191" s="44"/>
      <c r="BR191" s="44"/>
      <c r="BS191" s="44"/>
      <c r="BT191" s="44"/>
      <c r="BU191" s="44"/>
      <c r="BV191" s="44"/>
      <c r="BW191" s="44"/>
      <c r="BX191" s="44"/>
      <c r="BY191" s="44"/>
      <c r="BZ191" s="44"/>
      <c r="CA191" s="44"/>
      <c r="CB191" s="44"/>
      <c r="CC191" s="44"/>
      <c r="CD191" s="44"/>
      <c r="CE191" s="44"/>
      <c r="CF191" s="44"/>
      <c r="CG191" s="44"/>
      <c r="CH191" s="44"/>
      <c r="CI191" s="44"/>
      <c r="CJ191" s="44"/>
      <c r="CK191" s="44"/>
      <c r="CL191" s="44"/>
      <c r="CM191" s="44"/>
      <c r="CN191" s="44"/>
      <c r="CO191" s="44"/>
      <c r="CP191" s="44"/>
      <c r="CQ191" s="44"/>
      <c r="CR191" s="44"/>
      <c r="CS191" s="44"/>
      <c r="CT191" s="44"/>
      <c r="CU191" s="44"/>
      <c r="CV191" s="44"/>
      <c r="CW191" s="44"/>
      <c r="CX191" s="44"/>
      <c r="CY191" s="44"/>
      <c r="CZ191" s="44"/>
      <c r="DA191" s="44"/>
      <c r="DB191" s="44"/>
      <c r="DC191" s="44"/>
    </row>
    <row r="192" spans="2:107" s="5" customFormat="1" ht="30" customHeight="1">
      <c r="B192" s="133"/>
      <c r="C192" s="57"/>
      <c r="D192" s="122"/>
      <c r="E192" s="135"/>
      <c r="F192" s="137" t="s">
        <v>31</v>
      </c>
      <c r="G192" s="58" t="s">
        <v>31</v>
      </c>
      <c r="H192" s="138"/>
      <c r="I192" s="120" t="s">
        <v>31</v>
      </c>
      <c r="J192" s="139" t="s">
        <v>31</v>
      </c>
      <c r="K192" s="59"/>
      <c r="L192" s="60"/>
      <c r="M192" s="61"/>
      <c r="N192" s="61"/>
      <c r="O192" s="74" t="str">
        <f t="shared" si="21"/>
        <v xml:space="preserve"> </v>
      </c>
      <c r="P192" s="60"/>
      <c r="Q192" s="61"/>
      <c r="R192" s="61"/>
      <c r="S192" s="74" t="str">
        <f t="shared" si="16"/>
        <v xml:space="preserve"> </v>
      </c>
      <c r="T192" s="75" t="str">
        <f t="shared" si="17"/>
        <v/>
      </c>
      <c r="U192" s="130" t="s">
        <v>132</v>
      </c>
      <c r="V192" s="62" t="str">
        <f>IF(H192=0," ",IF(E192="H",IF(AND(H192&gt;2005,H192&lt;2009),VLOOKUP(K192,Minimas!$A$15:$C$29,3),IF(AND(H192&gt;2008,H192&lt;2011),VLOOKUP(K192,Minimas!$A$15:$C$29,2),"ERREUR")),IF(AND(H192&gt;2005,H192&lt;2009),VLOOKUP(K192,Minimas!$H$15:J$29,3),IF(AND(H192&gt;2008,H192&lt;2011),VLOOKUP(K192,Minimas!$H$15:$J$29,2),"ERREUR"))))</f>
        <v xml:space="preserve"> </v>
      </c>
      <c r="W192" s="63" t="str">
        <f t="shared" si="18"/>
        <v/>
      </c>
      <c r="X192" s="56"/>
      <c r="Y192" s="56"/>
      <c r="Z192" s="5" t="str">
        <f t="shared" si="19"/>
        <v xml:space="preserve"> </v>
      </c>
      <c r="AA192" s="5" t="str">
        <f t="shared" si="20"/>
        <v xml:space="preserve"> </v>
      </c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44"/>
      <c r="AU192" s="44"/>
      <c r="AV192" s="44"/>
      <c r="AW192" s="44"/>
      <c r="AX192" s="44"/>
      <c r="AY192" s="44"/>
      <c r="AZ192" s="44"/>
      <c r="BA192" s="44"/>
      <c r="BB192" s="44"/>
      <c r="BC192" s="44"/>
      <c r="BD192" s="44"/>
      <c r="BE192" s="44"/>
      <c r="BF192" s="44"/>
      <c r="BG192" s="44"/>
      <c r="BH192" s="44"/>
      <c r="BI192" s="44"/>
      <c r="BJ192" s="44"/>
      <c r="BK192" s="44"/>
      <c r="BL192" s="44"/>
      <c r="BM192" s="44"/>
      <c r="BN192" s="44"/>
      <c r="BO192" s="44"/>
      <c r="BP192" s="44"/>
      <c r="BQ192" s="44"/>
      <c r="BR192" s="44"/>
      <c r="BS192" s="44"/>
      <c r="BT192" s="44"/>
      <c r="BU192" s="44"/>
      <c r="BV192" s="44"/>
      <c r="BW192" s="44"/>
      <c r="BX192" s="44"/>
      <c r="BY192" s="44"/>
      <c r="BZ192" s="44"/>
      <c r="CA192" s="44"/>
      <c r="CB192" s="44"/>
      <c r="CC192" s="44"/>
      <c r="CD192" s="44"/>
      <c r="CE192" s="44"/>
      <c r="CF192" s="44"/>
      <c r="CG192" s="44"/>
      <c r="CH192" s="44"/>
      <c r="CI192" s="44"/>
      <c r="CJ192" s="44"/>
      <c r="CK192" s="44"/>
      <c r="CL192" s="44"/>
      <c r="CM192" s="44"/>
      <c r="CN192" s="44"/>
      <c r="CO192" s="44"/>
      <c r="CP192" s="44"/>
      <c r="CQ192" s="44"/>
      <c r="CR192" s="44"/>
      <c r="CS192" s="44"/>
      <c r="CT192" s="44"/>
      <c r="CU192" s="44"/>
      <c r="CV192" s="44"/>
      <c r="CW192" s="44"/>
      <c r="CX192" s="44"/>
      <c r="CY192" s="44"/>
      <c r="CZ192" s="44"/>
      <c r="DA192" s="44"/>
      <c r="DB192" s="44"/>
      <c r="DC192" s="44"/>
    </row>
    <row r="193" spans="1:107" s="5" customFormat="1" ht="30" customHeight="1">
      <c r="B193" s="133"/>
      <c r="C193" s="57"/>
      <c r="D193" s="122"/>
      <c r="E193" s="135"/>
      <c r="F193" s="137" t="s">
        <v>31</v>
      </c>
      <c r="G193" s="58" t="s">
        <v>31</v>
      </c>
      <c r="H193" s="138"/>
      <c r="I193" s="120" t="s">
        <v>31</v>
      </c>
      <c r="J193" s="139" t="s">
        <v>31</v>
      </c>
      <c r="K193" s="59"/>
      <c r="L193" s="60"/>
      <c r="M193" s="61"/>
      <c r="N193" s="61"/>
      <c r="O193" s="74" t="str">
        <f t="shared" si="21"/>
        <v xml:space="preserve"> </v>
      </c>
      <c r="P193" s="60"/>
      <c r="Q193" s="61"/>
      <c r="R193" s="61"/>
      <c r="S193" s="74" t="str">
        <f t="shared" si="16"/>
        <v xml:space="preserve"> </v>
      </c>
      <c r="T193" s="75" t="str">
        <f t="shared" si="17"/>
        <v/>
      </c>
      <c r="U193" s="130" t="s">
        <v>132</v>
      </c>
      <c r="V193" s="62" t="str">
        <f>IF(H193=0," ",IF(E193="H",IF(AND(H193&gt;2005,H193&lt;2009),VLOOKUP(K193,Minimas!$A$15:$C$29,3),IF(AND(H193&gt;2008,H193&lt;2011),VLOOKUP(K193,Minimas!$A$15:$C$29,2),"ERREUR")),IF(AND(H193&gt;2005,H193&lt;2009),VLOOKUP(K193,Minimas!$H$15:J$29,3),IF(AND(H193&gt;2008,H193&lt;2011),VLOOKUP(K193,Minimas!$H$15:$J$29,2),"ERREUR"))))</f>
        <v xml:space="preserve"> </v>
      </c>
      <c r="W193" s="63" t="str">
        <f t="shared" si="18"/>
        <v/>
      </c>
      <c r="X193" s="56"/>
      <c r="Y193" s="56"/>
      <c r="Z193" s="5" t="str">
        <f t="shared" si="19"/>
        <v xml:space="preserve"> </v>
      </c>
      <c r="AA193" s="5" t="str">
        <f t="shared" si="20"/>
        <v xml:space="preserve"> </v>
      </c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  <c r="AR193" s="44"/>
      <c r="AS193" s="44"/>
      <c r="AT193" s="44"/>
      <c r="AU193" s="44"/>
      <c r="AV193" s="44"/>
      <c r="AW193" s="44"/>
      <c r="AX193" s="44"/>
      <c r="AY193" s="44"/>
      <c r="AZ193" s="44"/>
      <c r="BA193" s="44"/>
      <c r="BB193" s="44"/>
      <c r="BC193" s="44"/>
      <c r="BD193" s="44"/>
      <c r="BE193" s="44"/>
      <c r="BF193" s="44"/>
      <c r="BG193" s="44"/>
      <c r="BH193" s="44"/>
      <c r="BI193" s="44"/>
      <c r="BJ193" s="44"/>
      <c r="BK193" s="44"/>
      <c r="BL193" s="44"/>
      <c r="BM193" s="44"/>
      <c r="BN193" s="44"/>
      <c r="BO193" s="44"/>
      <c r="BP193" s="44"/>
      <c r="BQ193" s="44"/>
      <c r="BR193" s="44"/>
      <c r="BS193" s="44"/>
      <c r="BT193" s="44"/>
      <c r="BU193" s="44"/>
      <c r="BV193" s="44"/>
      <c r="BW193" s="44"/>
      <c r="BX193" s="44"/>
      <c r="BY193" s="44"/>
      <c r="BZ193" s="44"/>
      <c r="CA193" s="44"/>
      <c r="CB193" s="44"/>
      <c r="CC193" s="44"/>
      <c r="CD193" s="44"/>
      <c r="CE193" s="44"/>
      <c r="CF193" s="44"/>
      <c r="CG193" s="44"/>
      <c r="CH193" s="44"/>
      <c r="CI193" s="44"/>
      <c r="CJ193" s="44"/>
      <c r="CK193" s="44"/>
      <c r="CL193" s="44"/>
      <c r="CM193" s="44"/>
      <c r="CN193" s="44"/>
      <c r="CO193" s="44"/>
      <c r="CP193" s="44"/>
      <c r="CQ193" s="44"/>
      <c r="CR193" s="44"/>
      <c r="CS193" s="44"/>
      <c r="CT193" s="44"/>
      <c r="CU193" s="44"/>
      <c r="CV193" s="44"/>
      <c r="CW193" s="44"/>
      <c r="CX193" s="44"/>
      <c r="CY193" s="44"/>
      <c r="CZ193" s="44"/>
      <c r="DA193" s="44"/>
      <c r="DB193" s="44"/>
      <c r="DC193" s="44"/>
    </row>
    <row r="194" spans="1:107" s="5" customFormat="1" ht="30" customHeight="1">
      <c r="B194" s="133"/>
      <c r="C194" s="57"/>
      <c r="D194" s="122"/>
      <c r="E194" s="135"/>
      <c r="F194" s="137" t="s">
        <v>31</v>
      </c>
      <c r="G194" s="58" t="s">
        <v>31</v>
      </c>
      <c r="H194" s="138"/>
      <c r="I194" s="120" t="s">
        <v>31</v>
      </c>
      <c r="J194" s="139" t="s">
        <v>31</v>
      </c>
      <c r="K194" s="59"/>
      <c r="L194" s="60"/>
      <c r="M194" s="61"/>
      <c r="N194" s="61"/>
      <c r="O194" s="74" t="str">
        <f t="shared" si="21"/>
        <v xml:space="preserve"> </v>
      </c>
      <c r="P194" s="60"/>
      <c r="Q194" s="61"/>
      <c r="R194" s="61"/>
      <c r="S194" s="74" t="str">
        <f t="shared" si="16"/>
        <v xml:space="preserve"> </v>
      </c>
      <c r="T194" s="75" t="str">
        <f t="shared" si="17"/>
        <v/>
      </c>
      <c r="U194" s="130" t="s">
        <v>132</v>
      </c>
      <c r="V194" s="62" t="str">
        <f>IF(H194=0," ",IF(E194="H",IF(AND(H194&gt;2005,H194&lt;2009),VLOOKUP(K194,Minimas!$A$15:$C$29,3),IF(AND(H194&gt;2008,H194&lt;2011),VLOOKUP(K194,Minimas!$A$15:$C$29,2),"ERREUR")),IF(AND(H194&gt;2005,H194&lt;2009),VLOOKUP(K194,Minimas!$H$15:J$29,3),IF(AND(H194&gt;2008,H194&lt;2011),VLOOKUP(K194,Minimas!$H$15:$J$29,2),"ERREUR"))))</f>
        <v xml:space="preserve"> </v>
      </c>
      <c r="W194" s="63" t="str">
        <f t="shared" si="18"/>
        <v/>
      </c>
      <c r="X194" s="56"/>
      <c r="Y194" s="56"/>
      <c r="Z194" s="5" t="str">
        <f t="shared" si="19"/>
        <v xml:space="preserve"> </v>
      </c>
      <c r="AA194" s="5" t="str">
        <f t="shared" si="20"/>
        <v xml:space="preserve"> </v>
      </c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  <c r="AR194" s="44"/>
      <c r="AS194" s="44"/>
      <c r="AT194" s="44"/>
      <c r="AU194" s="44"/>
      <c r="AV194" s="44"/>
      <c r="AW194" s="44"/>
      <c r="AX194" s="44"/>
      <c r="AY194" s="44"/>
      <c r="AZ194" s="44"/>
      <c r="BA194" s="44"/>
      <c r="BB194" s="44"/>
      <c r="BC194" s="44"/>
      <c r="BD194" s="44"/>
      <c r="BE194" s="44"/>
      <c r="BF194" s="44"/>
      <c r="BG194" s="44"/>
      <c r="BH194" s="44"/>
      <c r="BI194" s="44"/>
      <c r="BJ194" s="44"/>
      <c r="BK194" s="44"/>
      <c r="BL194" s="44"/>
      <c r="BM194" s="44"/>
      <c r="BN194" s="44"/>
      <c r="BO194" s="44"/>
      <c r="BP194" s="44"/>
      <c r="BQ194" s="44"/>
      <c r="BR194" s="44"/>
      <c r="BS194" s="44"/>
      <c r="BT194" s="44"/>
      <c r="BU194" s="44"/>
      <c r="BV194" s="44"/>
      <c r="BW194" s="44"/>
      <c r="BX194" s="44"/>
      <c r="BY194" s="44"/>
      <c r="BZ194" s="44"/>
      <c r="CA194" s="44"/>
      <c r="CB194" s="44"/>
      <c r="CC194" s="44"/>
      <c r="CD194" s="44"/>
      <c r="CE194" s="44"/>
      <c r="CF194" s="44"/>
      <c r="CG194" s="44"/>
      <c r="CH194" s="44"/>
      <c r="CI194" s="44"/>
      <c r="CJ194" s="44"/>
      <c r="CK194" s="44"/>
      <c r="CL194" s="44"/>
      <c r="CM194" s="44"/>
      <c r="CN194" s="44"/>
      <c r="CO194" s="44"/>
      <c r="CP194" s="44"/>
      <c r="CQ194" s="44"/>
      <c r="CR194" s="44"/>
      <c r="CS194" s="44"/>
      <c r="CT194" s="44"/>
      <c r="CU194" s="44"/>
      <c r="CV194" s="44"/>
      <c r="CW194" s="44"/>
      <c r="CX194" s="44"/>
      <c r="CY194" s="44"/>
      <c r="CZ194" s="44"/>
      <c r="DA194" s="44"/>
      <c r="DB194" s="44"/>
      <c r="DC194" s="44"/>
    </row>
    <row r="195" spans="1:107" s="5" customFormat="1" ht="30" customHeight="1">
      <c r="B195" s="133"/>
      <c r="C195" s="57"/>
      <c r="D195" s="122"/>
      <c r="E195" s="135"/>
      <c r="F195" s="137" t="s">
        <v>31</v>
      </c>
      <c r="G195" s="58" t="s">
        <v>31</v>
      </c>
      <c r="H195" s="138"/>
      <c r="I195" s="120" t="s">
        <v>31</v>
      </c>
      <c r="J195" s="139" t="s">
        <v>31</v>
      </c>
      <c r="K195" s="59"/>
      <c r="L195" s="60"/>
      <c r="M195" s="61"/>
      <c r="N195" s="61"/>
      <c r="O195" s="74" t="str">
        <f t="shared" si="21"/>
        <v xml:space="preserve"> </v>
      </c>
      <c r="P195" s="60"/>
      <c r="Q195" s="61"/>
      <c r="R195" s="61"/>
      <c r="S195" s="74" t="str">
        <f t="shared" si="16"/>
        <v xml:space="preserve"> </v>
      </c>
      <c r="T195" s="75" t="str">
        <f t="shared" si="17"/>
        <v/>
      </c>
      <c r="U195" s="130" t="s">
        <v>132</v>
      </c>
      <c r="V195" s="62" t="str">
        <f>IF(H195=0," ",IF(E195="H",IF(AND(H195&gt;2005,H195&lt;2009),VLOOKUP(K195,Minimas!$A$15:$C$29,3),IF(AND(H195&gt;2008,H195&lt;2011),VLOOKUP(K195,Minimas!$A$15:$C$29,2),"ERREUR")),IF(AND(H195&gt;2005,H195&lt;2009),VLOOKUP(K195,Minimas!$H$15:J$29,3),IF(AND(H195&gt;2008,H195&lt;2011),VLOOKUP(K195,Minimas!$H$15:$J$29,2),"ERREUR"))))</f>
        <v xml:space="preserve"> </v>
      </c>
      <c r="W195" s="63" t="str">
        <f t="shared" si="18"/>
        <v/>
      </c>
      <c r="X195" s="56"/>
      <c r="Y195" s="56"/>
      <c r="Z195" s="5" t="str">
        <f t="shared" si="19"/>
        <v xml:space="preserve"> </v>
      </c>
      <c r="AA195" s="5" t="str">
        <f t="shared" si="20"/>
        <v xml:space="preserve"> </v>
      </c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  <c r="AR195" s="44"/>
      <c r="AS195" s="44"/>
      <c r="AT195" s="44"/>
      <c r="AU195" s="44"/>
      <c r="AV195" s="44"/>
      <c r="AW195" s="44"/>
      <c r="AX195" s="44"/>
      <c r="AY195" s="44"/>
      <c r="AZ195" s="44"/>
      <c r="BA195" s="44"/>
      <c r="BB195" s="44"/>
      <c r="BC195" s="44"/>
      <c r="BD195" s="44"/>
      <c r="BE195" s="44"/>
      <c r="BF195" s="44"/>
      <c r="BG195" s="44"/>
      <c r="BH195" s="44"/>
      <c r="BI195" s="44"/>
      <c r="BJ195" s="44"/>
      <c r="BK195" s="44"/>
      <c r="BL195" s="44"/>
      <c r="BM195" s="44"/>
      <c r="BN195" s="44"/>
      <c r="BO195" s="44"/>
      <c r="BP195" s="44"/>
      <c r="BQ195" s="44"/>
      <c r="BR195" s="44"/>
      <c r="BS195" s="44"/>
      <c r="BT195" s="44"/>
      <c r="BU195" s="44"/>
      <c r="BV195" s="44"/>
      <c r="BW195" s="44"/>
      <c r="BX195" s="44"/>
      <c r="BY195" s="44"/>
      <c r="BZ195" s="44"/>
      <c r="CA195" s="44"/>
      <c r="CB195" s="44"/>
      <c r="CC195" s="44"/>
      <c r="CD195" s="44"/>
      <c r="CE195" s="44"/>
      <c r="CF195" s="44"/>
      <c r="CG195" s="44"/>
      <c r="CH195" s="44"/>
      <c r="CI195" s="44"/>
      <c r="CJ195" s="44"/>
      <c r="CK195" s="44"/>
      <c r="CL195" s="44"/>
      <c r="CM195" s="44"/>
      <c r="CN195" s="44"/>
      <c r="CO195" s="44"/>
      <c r="CP195" s="44"/>
      <c r="CQ195" s="44"/>
      <c r="CR195" s="44"/>
      <c r="CS195" s="44"/>
      <c r="CT195" s="44"/>
      <c r="CU195" s="44"/>
      <c r="CV195" s="44"/>
      <c r="CW195" s="44"/>
      <c r="CX195" s="44"/>
      <c r="CY195" s="44"/>
      <c r="CZ195" s="44"/>
      <c r="DA195" s="44"/>
      <c r="DB195" s="44"/>
      <c r="DC195" s="44"/>
    </row>
    <row r="196" spans="1:107" s="5" customFormat="1" ht="30" customHeight="1">
      <c r="B196" s="133"/>
      <c r="C196" s="57"/>
      <c r="D196" s="122"/>
      <c r="E196" s="135"/>
      <c r="F196" s="137" t="s">
        <v>31</v>
      </c>
      <c r="G196" s="58" t="s">
        <v>31</v>
      </c>
      <c r="H196" s="138"/>
      <c r="I196" s="120" t="s">
        <v>31</v>
      </c>
      <c r="J196" s="139" t="s">
        <v>31</v>
      </c>
      <c r="K196" s="59"/>
      <c r="L196" s="60"/>
      <c r="M196" s="61"/>
      <c r="N196" s="61"/>
      <c r="O196" s="74" t="str">
        <f t="shared" si="21"/>
        <v xml:space="preserve"> </v>
      </c>
      <c r="P196" s="60"/>
      <c r="Q196" s="61"/>
      <c r="R196" s="61"/>
      <c r="S196" s="74" t="str">
        <f t="shared" si="16"/>
        <v xml:space="preserve"> </v>
      </c>
      <c r="T196" s="75" t="str">
        <f t="shared" si="17"/>
        <v/>
      </c>
      <c r="U196" s="130" t="s">
        <v>132</v>
      </c>
      <c r="V196" s="62" t="str">
        <f>IF(H196=0," ",IF(E196="H",IF(AND(H196&gt;2005,H196&lt;2009),VLOOKUP(K196,Minimas!$A$15:$C$29,3),IF(AND(H196&gt;2008,H196&lt;2011),VLOOKUP(K196,Minimas!$A$15:$C$29,2),"ERREUR")),IF(AND(H196&gt;2005,H196&lt;2009),VLOOKUP(K196,Minimas!$H$15:J$29,3),IF(AND(H196&gt;2008,H196&lt;2011),VLOOKUP(K196,Minimas!$H$15:$J$29,2),"ERREUR"))))</f>
        <v xml:space="preserve"> </v>
      </c>
      <c r="W196" s="63" t="str">
        <f t="shared" si="18"/>
        <v/>
      </c>
      <c r="X196" s="56"/>
      <c r="Y196" s="56"/>
      <c r="Z196" s="5" t="str">
        <f t="shared" si="19"/>
        <v xml:space="preserve"> </v>
      </c>
      <c r="AA196" s="5" t="str">
        <f t="shared" si="20"/>
        <v xml:space="preserve"> </v>
      </c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  <c r="AU196" s="44"/>
      <c r="AV196" s="44"/>
      <c r="AW196" s="44"/>
      <c r="AX196" s="44"/>
      <c r="AY196" s="44"/>
      <c r="AZ196" s="44"/>
      <c r="BA196" s="44"/>
      <c r="BB196" s="44"/>
      <c r="BC196" s="44"/>
      <c r="BD196" s="44"/>
      <c r="BE196" s="44"/>
      <c r="BF196" s="44"/>
      <c r="BG196" s="44"/>
      <c r="BH196" s="44"/>
      <c r="BI196" s="44"/>
      <c r="BJ196" s="44"/>
      <c r="BK196" s="44"/>
      <c r="BL196" s="44"/>
      <c r="BM196" s="44"/>
      <c r="BN196" s="44"/>
      <c r="BO196" s="44"/>
      <c r="BP196" s="44"/>
      <c r="BQ196" s="44"/>
      <c r="BR196" s="44"/>
      <c r="BS196" s="44"/>
      <c r="BT196" s="44"/>
      <c r="BU196" s="44"/>
      <c r="BV196" s="44"/>
      <c r="BW196" s="44"/>
      <c r="BX196" s="44"/>
      <c r="BY196" s="44"/>
      <c r="BZ196" s="44"/>
      <c r="CA196" s="44"/>
      <c r="CB196" s="44"/>
      <c r="CC196" s="44"/>
      <c r="CD196" s="44"/>
      <c r="CE196" s="44"/>
      <c r="CF196" s="44"/>
      <c r="CG196" s="44"/>
      <c r="CH196" s="44"/>
      <c r="CI196" s="44"/>
      <c r="CJ196" s="44"/>
      <c r="CK196" s="44"/>
      <c r="CL196" s="44"/>
      <c r="CM196" s="44"/>
      <c r="CN196" s="44"/>
      <c r="CO196" s="44"/>
      <c r="CP196" s="44"/>
      <c r="CQ196" s="44"/>
      <c r="CR196" s="44"/>
      <c r="CS196" s="44"/>
      <c r="CT196" s="44"/>
      <c r="CU196" s="44"/>
      <c r="CV196" s="44"/>
      <c r="CW196" s="44"/>
      <c r="CX196" s="44"/>
      <c r="CY196" s="44"/>
      <c r="CZ196" s="44"/>
      <c r="DA196" s="44"/>
      <c r="DB196" s="44"/>
      <c r="DC196" s="44"/>
    </row>
    <row r="197" spans="1:107" s="5" customFormat="1" ht="30" customHeight="1">
      <c r="B197" s="133"/>
      <c r="C197" s="57"/>
      <c r="D197" s="122"/>
      <c r="E197" s="135"/>
      <c r="F197" s="137" t="s">
        <v>31</v>
      </c>
      <c r="G197" s="58" t="s">
        <v>31</v>
      </c>
      <c r="H197" s="138"/>
      <c r="I197" s="120" t="s">
        <v>31</v>
      </c>
      <c r="J197" s="139" t="s">
        <v>31</v>
      </c>
      <c r="K197" s="59"/>
      <c r="L197" s="60"/>
      <c r="M197" s="61"/>
      <c r="N197" s="61"/>
      <c r="O197" s="74" t="str">
        <f t="shared" si="21"/>
        <v xml:space="preserve"> </v>
      </c>
      <c r="P197" s="60"/>
      <c r="Q197" s="61"/>
      <c r="R197" s="61"/>
      <c r="S197" s="74" t="str">
        <f t="shared" si="16"/>
        <v xml:space="preserve"> </v>
      </c>
      <c r="T197" s="75" t="str">
        <f t="shared" si="17"/>
        <v/>
      </c>
      <c r="U197" s="130" t="s">
        <v>132</v>
      </c>
      <c r="V197" s="62" t="str">
        <f>IF(H197=0," ",IF(E197="H",IF(AND(H197&gt;2005,H197&lt;2009),VLOOKUP(K197,Minimas!$A$15:$C$29,3),IF(AND(H197&gt;2008,H197&lt;2011),VLOOKUP(K197,Minimas!$A$15:$C$29,2),"ERREUR")),IF(AND(H197&gt;2005,H197&lt;2009),VLOOKUP(K197,Minimas!$H$15:J$29,3),IF(AND(H197&gt;2008,H197&lt;2011),VLOOKUP(K197,Minimas!$H$15:$J$29,2),"ERREUR"))))</f>
        <v xml:space="preserve"> </v>
      </c>
      <c r="W197" s="63" t="str">
        <f t="shared" si="18"/>
        <v/>
      </c>
      <c r="X197" s="56"/>
      <c r="Y197" s="56"/>
      <c r="Z197" s="5" t="str">
        <f t="shared" si="19"/>
        <v xml:space="preserve"> </v>
      </c>
      <c r="AA197" s="5" t="str">
        <f t="shared" si="20"/>
        <v xml:space="preserve"> </v>
      </c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  <c r="AM197" s="44"/>
      <c r="AN197" s="44"/>
      <c r="AO197" s="44"/>
      <c r="AP197" s="44"/>
      <c r="AQ197" s="44"/>
      <c r="AR197" s="44"/>
      <c r="AS197" s="44"/>
      <c r="AT197" s="44"/>
      <c r="AU197" s="44"/>
      <c r="AV197" s="44"/>
      <c r="AW197" s="44"/>
      <c r="AX197" s="44"/>
      <c r="AY197" s="44"/>
      <c r="AZ197" s="44"/>
      <c r="BA197" s="44"/>
      <c r="BB197" s="44"/>
      <c r="BC197" s="44"/>
      <c r="BD197" s="44"/>
      <c r="BE197" s="44"/>
      <c r="BF197" s="44"/>
      <c r="BG197" s="44"/>
      <c r="BH197" s="44"/>
      <c r="BI197" s="44"/>
      <c r="BJ197" s="44"/>
      <c r="BK197" s="44"/>
      <c r="BL197" s="44"/>
      <c r="BM197" s="44"/>
      <c r="BN197" s="44"/>
      <c r="BO197" s="44"/>
      <c r="BP197" s="44"/>
      <c r="BQ197" s="44"/>
      <c r="BR197" s="44"/>
      <c r="BS197" s="44"/>
      <c r="BT197" s="44"/>
      <c r="BU197" s="44"/>
      <c r="BV197" s="44"/>
      <c r="BW197" s="44"/>
      <c r="BX197" s="44"/>
      <c r="BY197" s="44"/>
      <c r="BZ197" s="44"/>
      <c r="CA197" s="44"/>
      <c r="CB197" s="44"/>
      <c r="CC197" s="44"/>
      <c r="CD197" s="44"/>
      <c r="CE197" s="44"/>
      <c r="CF197" s="44"/>
      <c r="CG197" s="44"/>
      <c r="CH197" s="44"/>
      <c r="CI197" s="44"/>
      <c r="CJ197" s="44"/>
      <c r="CK197" s="44"/>
      <c r="CL197" s="44"/>
      <c r="CM197" s="44"/>
      <c r="CN197" s="44"/>
      <c r="CO197" s="44"/>
      <c r="CP197" s="44"/>
      <c r="CQ197" s="44"/>
      <c r="CR197" s="44"/>
      <c r="CS197" s="44"/>
      <c r="CT197" s="44"/>
      <c r="CU197" s="44"/>
      <c r="CV197" s="44"/>
      <c r="CW197" s="44"/>
      <c r="CX197" s="44"/>
      <c r="CY197" s="44"/>
      <c r="CZ197" s="44"/>
      <c r="DA197" s="44"/>
      <c r="DB197" s="44"/>
      <c r="DC197" s="44"/>
    </row>
    <row r="198" spans="1:107" s="5" customFormat="1" ht="30" customHeight="1">
      <c r="B198" s="133"/>
      <c r="C198" s="57"/>
      <c r="D198" s="122"/>
      <c r="E198" s="135"/>
      <c r="F198" s="137" t="s">
        <v>31</v>
      </c>
      <c r="G198" s="58" t="s">
        <v>31</v>
      </c>
      <c r="H198" s="138"/>
      <c r="I198" s="120" t="s">
        <v>31</v>
      </c>
      <c r="J198" s="139" t="s">
        <v>31</v>
      </c>
      <c r="K198" s="59"/>
      <c r="L198" s="60"/>
      <c r="M198" s="61"/>
      <c r="N198" s="61"/>
      <c r="O198" s="74" t="str">
        <f t="shared" si="21"/>
        <v xml:space="preserve"> </v>
      </c>
      <c r="P198" s="60"/>
      <c r="Q198" s="61"/>
      <c r="R198" s="61"/>
      <c r="S198" s="74" t="str">
        <f t="shared" si="16"/>
        <v xml:space="preserve"> </v>
      </c>
      <c r="T198" s="75" t="str">
        <f t="shared" si="17"/>
        <v/>
      </c>
      <c r="U198" s="130" t="s">
        <v>132</v>
      </c>
      <c r="V198" s="62" t="str">
        <f>IF(H198=0," ",IF(E198="H",IF(AND(H198&gt;2005,H198&lt;2009),VLOOKUP(K198,Minimas!$A$15:$C$29,3),IF(AND(H198&gt;2008,H198&lt;2011),VLOOKUP(K198,Minimas!$A$15:$C$29,2),"ERREUR")),IF(AND(H198&gt;2005,H198&lt;2009),VLOOKUP(K198,Minimas!$H$15:J$29,3),IF(AND(H198&gt;2008,H198&lt;2011),VLOOKUP(K198,Minimas!$H$15:$J$29,2),"ERREUR"))))</f>
        <v xml:space="preserve"> </v>
      </c>
      <c r="W198" s="63" t="str">
        <f t="shared" si="18"/>
        <v/>
      </c>
      <c r="X198" s="56"/>
      <c r="Y198" s="56"/>
      <c r="Z198" s="5" t="str">
        <f t="shared" si="19"/>
        <v xml:space="preserve"> </v>
      </c>
      <c r="AA198" s="5" t="str">
        <f t="shared" si="20"/>
        <v xml:space="preserve"> </v>
      </c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/>
      <c r="AX198" s="44"/>
      <c r="AY198" s="44"/>
      <c r="AZ198" s="44"/>
      <c r="BA198" s="44"/>
      <c r="BB198" s="44"/>
      <c r="BC198" s="44"/>
      <c r="BD198" s="44"/>
      <c r="BE198" s="44"/>
      <c r="BF198" s="44"/>
      <c r="BG198" s="44"/>
      <c r="BH198" s="44"/>
      <c r="BI198" s="44"/>
      <c r="BJ198" s="44"/>
      <c r="BK198" s="44"/>
      <c r="BL198" s="44"/>
      <c r="BM198" s="44"/>
      <c r="BN198" s="44"/>
      <c r="BO198" s="44"/>
      <c r="BP198" s="44"/>
      <c r="BQ198" s="44"/>
      <c r="BR198" s="44"/>
      <c r="BS198" s="44"/>
      <c r="BT198" s="44"/>
      <c r="BU198" s="44"/>
      <c r="BV198" s="44"/>
      <c r="BW198" s="44"/>
      <c r="BX198" s="44"/>
      <c r="BY198" s="44"/>
      <c r="BZ198" s="44"/>
      <c r="CA198" s="44"/>
      <c r="CB198" s="44"/>
      <c r="CC198" s="44"/>
      <c r="CD198" s="44"/>
      <c r="CE198" s="44"/>
      <c r="CF198" s="44"/>
      <c r="CG198" s="44"/>
      <c r="CH198" s="44"/>
      <c r="CI198" s="44"/>
      <c r="CJ198" s="44"/>
      <c r="CK198" s="44"/>
      <c r="CL198" s="44"/>
      <c r="CM198" s="44"/>
      <c r="CN198" s="44"/>
      <c r="CO198" s="44"/>
      <c r="CP198" s="44"/>
      <c r="CQ198" s="44"/>
      <c r="CR198" s="44"/>
      <c r="CS198" s="44"/>
      <c r="CT198" s="44"/>
      <c r="CU198" s="44"/>
      <c r="CV198" s="44"/>
      <c r="CW198" s="44"/>
      <c r="CX198" s="44"/>
      <c r="CY198" s="44"/>
      <c r="CZ198" s="44"/>
      <c r="DA198" s="44"/>
      <c r="DB198" s="44"/>
      <c r="DC198" s="44"/>
    </row>
    <row r="199" spans="1:107" s="5" customFormat="1" ht="30" customHeight="1">
      <c r="B199" s="133"/>
      <c r="C199" s="57"/>
      <c r="D199" s="122"/>
      <c r="E199" s="135"/>
      <c r="F199" s="137" t="s">
        <v>31</v>
      </c>
      <c r="G199" s="58" t="s">
        <v>31</v>
      </c>
      <c r="H199" s="138"/>
      <c r="I199" s="120" t="s">
        <v>31</v>
      </c>
      <c r="J199" s="139" t="s">
        <v>31</v>
      </c>
      <c r="K199" s="59"/>
      <c r="L199" s="60"/>
      <c r="M199" s="61"/>
      <c r="N199" s="61"/>
      <c r="O199" s="74" t="str">
        <f t="shared" si="21"/>
        <v xml:space="preserve"> </v>
      </c>
      <c r="P199" s="60"/>
      <c r="Q199" s="61"/>
      <c r="R199" s="61"/>
      <c r="S199" s="74" t="str">
        <f t="shared" si="16"/>
        <v xml:space="preserve"> </v>
      </c>
      <c r="T199" s="75" t="str">
        <f t="shared" si="17"/>
        <v/>
      </c>
      <c r="U199" s="130" t="s">
        <v>132</v>
      </c>
      <c r="V199" s="62" t="str">
        <f>IF(H199=0," ",IF(E199="H",IF(AND(H199&gt;2005,H199&lt;2009),VLOOKUP(K199,Minimas!$A$15:$C$29,3),IF(AND(H199&gt;2008,H199&lt;2011),VLOOKUP(K199,Minimas!$A$15:$C$29,2),"ERREUR")),IF(AND(H199&gt;2005,H199&lt;2009),VLOOKUP(K199,Minimas!$H$15:J$29,3),IF(AND(H199&gt;2008,H199&lt;2011),VLOOKUP(K199,Minimas!$H$15:$J$29,2),"ERREUR"))))</f>
        <v xml:space="preserve"> </v>
      </c>
      <c r="W199" s="63" t="str">
        <f t="shared" si="18"/>
        <v/>
      </c>
      <c r="X199" s="56"/>
      <c r="Y199" s="56"/>
      <c r="Z199" s="5" t="str">
        <f t="shared" si="19"/>
        <v xml:space="preserve"> </v>
      </c>
      <c r="AA199" s="5" t="str">
        <f t="shared" si="20"/>
        <v xml:space="preserve"> </v>
      </c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  <c r="AU199" s="44"/>
      <c r="AV199" s="44"/>
      <c r="AW199" s="44"/>
      <c r="AX199" s="44"/>
      <c r="AY199" s="44"/>
      <c r="AZ199" s="44"/>
      <c r="BA199" s="44"/>
      <c r="BB199" s="44"/>
      <c r="BC199" s="44"/>
      <c r="BD199" s="44"/>
      <c r="BE199" s="44"/>
      <c r="BF199" s="44"/>
      <c r="BG199" s="44"/>
      <c r="BH199" s="44"/>
      <c r="BI199" s="44"/>
      <c r="BJ199" s="44"/>
      <c r="BK199" s="44"/>
      <c r="BL199" s="44"/>
      <c r="BM199" s="44"/>
      <c r="BN199" s="44"/>
      <c r="BO199" s="44"/>
      <c r="BP199" s="44"/>
      <c r="BQ199" s="44"/>
      <c r="BR199" s="44"/>
      <c r="BS199" s="44"/>
      <c r="BT199" s="44"/>
      <c r="BU199" s="44"/>
      <c r="BV199" s="44"/>
      <c r="BW199" s="44"/>
      <c r="BX199" s="44"/>
      <c r="BY199" s="44"/>
      <c r="BZ199" s="44"/>
      <c r="CA199" s="44"/>
      <c r="CB199" s="44"/>
      <c r="CC199" s="44"/>
      <c r="CD199" s="44"/>
      <c r="CE199" s="44"/>
      <c r="CF199" s="44"/>
      <c r="CG199" s="44"/>
      <c r="CH199" s="44"/>
      <c r="CI199" s="44"/>
      <c r="CJ199" s="44"/>
      <c r="CK199" s="44"/>
      <c r="CL199" s="44"/>
      <c r="CM199" s="44"/>
      <c r="CN199" s="44"/>
      <c r="CO199" s="44"/>
      <c r="CP199" s="44"/>
      <c r="CQ199" s="44"/>
      <c r="CR199" s="44"/>
      <c r="CS199" s="44"/>
      <c r="CT199" s="44"/>
      <c r="CU199" s="44"/>
      <c r="CV199" s="44"/>
      <c r="CW199" s="44"/>
      <c r="CX199" s="44"/>
      <c r="CY199" s="44"/>
      <c r="CZ199" s="44"/>
      <c r="DA199" s="44"/>
      <c r="DB199" s="44"/>
      <c r="DC199" s="44"/>
    </row>
    <row r="200" spans="1:107" s="5" customFormat="1" ht="30" customHeight="1">
      <c r="B200" s="133"/>
      <c r="C200" s="57"/>
      <c r="D200" s="122"/>
      <c r="E200" s="135"/>
      <c r="F200" s="137" t="s">
        <v>31</v>
      </c>
      <c r="G200" s="58" t="s">
        <v>31</v>
      </c>
      <c r="H200" s="138"/>
      <c r="I200" s="120" t="s">
        <v>31</v>
      </c>
      <c r="J200" s="139" t="s">
        <v>31</v>
      </c>
      <c r="K200" s="59"/>
      <c r="L200" s="60"/>
      <c r="M200" s="61"/>
      <c r="N200" s="61"/>
      <c r="O200" s="74" t="str">
        <f t="shared" si="21"/>
        <v xml:space="preserve"> </v>
      </c>
      <c r="P200" s="60"/>
      <c r="Q200" s="61"/>
      <c r="R200" s="61"/>
      <c r="S200" s="74" t="str">
        <f t="shared" si="16"/>
        <v xml:space="preserve"> </v>
      </c>
      <c r="T200" s="75" t="str">
        <f t="shared" si="17"/>
        <v/>
      </c>
      <c r="U200" s="130" t="s">
        <v>132</v>
      </c>
      <c r="V200" s="62" t="str">
        <f>IF(H200=0," ",IF(E200="H",IF(AND(H200&gt;2005,H200&lt;2009),VLOOKUP(K200,Minimas!$A$15:$C$29,3),IF(AND(H200&gt;2008,H200&lt;2011),VLOOKUP(K200,Minimas!$A$15:$C$29,2),"ERREUR")),IF(AND(H200&gt;2005,H200&lt;2009),VLOOKUP(K200,Minimas!$H$15:J$29,3),IF(AND(H200&gt;2008,H200&lt;2011),VLOOKUP(K200,Minimas!$H$15:$J$29,2),"ERREUR"))))</f>
        <v xml:space="preserve"> </v>
      </c>
      <c r="W200" s="63" t="str">
        <f t="shared" si="18"/>
        <v/>
      </c>
      <c r="X200" s="56"/>
      <c r="Y200" s="56"/>
      <c r="Z200" s="5" t="str">
        <f t="shared" si="19"/>
        <v xml:space="preserve"> </v>
      </c>
      <c r="AA200" s="5" t="str">
        <f t="shared" si="20"/>
        <v xml:space="preserve"> </v>
      </c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  <c r="AU200" s="44"/>
      <c r="AV200" s="44"/>
      <c r="AW200" s="44"/>
      <c r="AX200" s="44"/>
      <c r="AY200" s="44"/>
      <c r="AZ200" s="44"/>
      <c r="BA200" s="44"/>
      <c r="BB200" s="44"/>
      <c r="BC200" s="44"/>
      <c r="BD200" s="44"/>
      <c r="BE200" s="44"/>
      <c r="BF200" s="44"/>
      <c r="BG200" s="44"/>
      <c r="BH200" s="44"/>
      <c r="BI200" s="44"/>
      <c r="BJ200" s="44"/>
      <c r="BK200" s="44"/>
      <c r="BL200" s="44"/>
      <c r="BM200" s="44"/>
      <c r="BN200" s="44"/>
      <c r="BO200" s="44"/>
      <c r="BP200" s="44"/>
      <c r="BQ200" s="44"/>
      <c r="BR200" s="44"/>
      <c r="BS200" s="44"/>
      <c r="BT200" s="44"/>
      <c r="BU200" s="44"/>
      <c r="BV200" s="44"/>
      <c r="BW200" s="44"/>
      <c r="BX200" s="44"/>
      <c r="BY200" s="44"/>
      <c r="BZ200" s="44"/>
      <c r="CA200" s="44"/>
      <c r="CB200" s="44"/>
      <c r="CC200" s="44"/>
      <c r="CD200" s="44"/>
      <c r="CE200" s="44"/>
      <c r="CF200" s="44"/>
      <c r="CG200" s="44"/>
      <c r="CH200" s="44"/>
      <c r="CI200" s="44"/>
      <c r="CJ200" s="44"/>
      <c r="CK200" s="44"/>
      <c r="CL200" s="44"/>
      <c r="CM200" s="44"/>
      <c r="CN200" s="44"/>
      <c r="CO200" s="44"/>
      <c r="CP200" s="44"/>
      <c r="CQ200" s="44"/>
      <c r="CR200" s="44"/>
      <c r="CS200" s="44"/>
      <c r="CT200" s="44"/>
      <c r="CU200" s="44"/>
      <c r="CV200" s="44"/>
      <c r="CW200" s="44"/>
      <c r="CX200" s="44"/>
      <c r="CY200" s="44"/>
      <c r="CZ200" s="44"/>
      <c r="DA200" s="44"/>
      <c r="DB200" s="44"/>
      <c r="DC200" s="44"/>
    </row>
    <row r="201" spans="1:107" s="5" customFormat="1" ht="30" customHeight="1">
      <c r="B201" s="133"/>
      <c r="C201" s="57"/>
      <c r="D201" s="122"/>
      <c r="E201" s="135"/>
      <c r="F201" s="137" t="s">
        <v>31</v>
      </c>
      <c r="G201" s="58" t="s">
        <v>31</v>
      </c>
      <c r="H201" s="138"/>
      <c r="I201" s="120" t="s">
        <v>31</v>
      </c>
      <c r="J201" s="139" t="s">
        <v>31</v>
      </c>
      <c r="K201" s="59"/>
      <c r="L201" s="60"/>
      <c r="M201" s="61"/>
      <c r="N201" s="61"/>
      <c r="O201" s="74" t="str">
        <f t="shared" si="21"/>
        <v xml:space="preserve"> </v>
      </c>
      <c r="P201" s="60"/>
      <c r="Q201" s="61"/>
      <c r="R201" s="61"/>
      <c r="S201" s="74" t="str">
        <f t="shared" si="16"/>
        <v xml:space="preserve"> </v>
      </c>
      <c r="T201" s="75" t="str">
        <f t="shared" si="17"/>
        <v/>
      </c>
      <c r="U201" s="130" t="s">
        <v>132</v>
      </c>
      <c r="V201" s="62" t="str">
        <f>IF(H201=0," ",IF(E201="H",IF(AND(H201&gt;2005,H201&lt;2009),VLOOKUP(K201,Minimas!$A$15:$C$29,3),IF(AND(H201&gt;2008,H201&lt;2011),VLOOKUP(K201,Minimas!$A$15:$C$29,2),"ERREUR")),IF(AND(H201&gt;2005,H201&lt;2009),VLOOKUP(K201,Minimas!$H$15:J$29,3),IF(AND(H201&gt;2008,H201&lt;2011),VLOOKUP(K201,Minimas!$H$15:$J$29,2),"ERREUR"))))</f>
        <v xml:space="preserve"> </v>
      </c>
      <c r="W201" s="63" t="str">
        <f t="shared" si="18"/>
        <v/>
      </c>
      <c r="X201" s="56"/>
      <c r="Y201" s="56"/>
      <c r="Z201" s="5" t="str">
        <f t="shared" si="19"/>
        <v xml:space="preserve"> </v>
      </c>
      <c r="AA201" s="5" t="str">
        <f t="shared" si="20"/>
        <v xml:space="preserve"> </v>
      </c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44"/>
      <c r="AU201" s="44"/>
      <c r="AV201" s="44"/>
      <c r="AW201" s="44"/>
      <c r="AX201" s="44"/>
      <c r="AY201" s="44"/>
      <c r="AZ201" s="44"/>
      <c r="BA201" s="44"/>
      <c r="BB201" s="44"/>
      <c r="BC201" s="44"/>
      <c r="BD201" s="44"/>
      <c r="BE201" s="44"/>
      <c r="BF201" s="44"/>
      <c r="BG201" s="44"/>
      <c r="BH201" s="44"/>
      <c r="BI201" s="44"/>
      <c r="BJ201" s="44"/>
      <c r="BK201" s="44"/>
      <c r="BL201" s="44"/>
      <c r="BM201" s="44"/>
      <c r="BN201" s="44"/>
      <c r="BO201" s="44"/>
      <c r="BP201" s="44"/>
      <c r="BQ201" s="44"/>
      <c r="BR201" s="44"/>
      <c r="BS201" s="44"/>
      <c r="BT201" s="44"/>
      <c r="BU201" s="44"/>
      <c r="BV201" s="44"/>
      <c r="BW201" s="44"/>
      <c r="BX201" s="44"/>
      <c r="BY201" s="44"/>
      <c r="BZ201" s="44"/>
      <c r="CA201" s="44"/>
      <c r="CB201" s="44"/>
      <c r="CC201" s="44"/>
      <c r="CD201" s="44"/>
      <c r="CE201" s="44"/>
      <c r="CF201" s="44"/>
      <c r="CG201" s="44"/>
      <c r="CH201" s="44"/>
      <c r="CI201" s="44"/>
      <c r="CJ201" s="44"/>
      <c r="CK201" s="44"/>
      <c r="CL201" s="44"/>
      <c r="CM201" s="44"/>
      <c r="CN201" s="44"/>
      <c r="CO201" s="44"/>
      <c r="CP201" s="44"/>
      <c r="CQ201" s="44"/>
      <c r="CR201" s="44"/>
      <c r="CS201" s="44"/>
      <c r="CT201" s="44"/>
      <c r="CU201" s="44"/>
      <c r="CV201" s="44"/>
      <c r="CW201" s="44"/>
      <c r="CX201" s="44"/>
      <c r="CY201" s="44"/>
      <c r="CZ201" s="44"/>
      <c r="DA201" s="44"/>
      <c r="DB201" s="44"/>
      <c r="DC201" s="44"/>
    </row>
    <row r="202" spans="1:107" s="5" customFormat="1" ht="30" customHeight="1">
      <c r="B202" s="133"/>
      <c r="C202" s="57"/>
      <c r="D202" s="122"/>
      <c r="E202" s="135"/>
      <c r="F202" s="137" t="s">
        <v>31</v>
      </c>
      <c r="G202" s="58" t="s">
        <v>31</v>
      </c>
      <c r="H202" s="138"/>
      <c r="I202" s="120" t="s">
        <v>31</v>
      </c>
      <c r="J202" s="139" t="s">
        <v>31</v>
      </c>
      <c r="K202" s="59"/>
      <c r="L202" s="60"/>
      <c r="M202" s="61"/>
      <c r="N202" s="61"/>
      <c r="O202" s="74" t="str">
        <f t="shared" si="21"/>
        <v xml:space="preserve"> </v>
      </c>
      <c r="P202" s="60"/>
      <c r="Q202" s="61"/>
      <c r="R202" s="61"/>
      <c r="S202" s="74" t="str">
        <f t="shared" ref="S202:S207" si="22">IF(AA202&lt;=0,0,AA202)</f>
        <v xml:space="preserve"> </v>
      </c>
      <c r="T202" s="75" t="str">
        <f t="shared" ref="T202:T207" si="23">IF(E202="","",IF(OR(O202=0,S202=0),0,O202+S202))</f>
        <v/>
      </c>
      <c r="U202" s="130" t="s">
        <v>132</v>
      </c>
      <c r="V202" s="62" t="str">
        <f>IF(H202=0," ",IF(E202="H",IF(AND(H202&gt;2005,H202&lt;2009),VLOOKUP(K202,Minimas!$A$15:$C$29,3),IF(AND(H202&gt;2008,H202&lt;2011),VLOOKUP(K202,Minimas!$A$15:$C$29,2),"ERREUR")),IF(AND(H202&gt;2005,H202&lt;2009),VLOOKUP(K202,Minimas!$H$15:J$29,3),IF(AND(H202&gt;2008,H202&lt;2011),VLOOKUP(K202,Minimas!$H$15:$J$29,2),"ERREUR"))))</f>
        <v xml:space="preserve"> </v>
      </c>
      <c r="W202" s="63" t="str">
        <f t="shared" ref="W202:W207" si="24">IF(E202=" "," ",IF(E202="H",10^(0.75194503*LOG(K202/175.508)^2)*T202,IF(E202="F",10^(0.783497476* LOG(K202/153.655)^2)*T202,"")))</f>
        <v/>
      </c>
      <c r="X202" s="56"/>
      <c r="Y202" s="56"/>
      <c r="Z202" s="5" t="str">
        <f t="shared" ref="Z202:Z207" si="25">IF(L202=0," ",MAXA(L202+M202,M202+N202,L202+N202))</f>
        <v xml:space="preserve"> </v>
      </c>
      <c r="AA202" s="5" t="str">
        <f t="shared" ref="AA202:AA207" si="26">IF(P202=0," ",MAXA(P202+Q202,Q202+R202,P202+R202))</f>
        <v xml:space="preserve"> </v>
      </c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AQ202" s="44"/>
      <c r="AR202" s="44"/>
      <c r="AS202" s="44"/>
      <c r="AT202" s="44"/>
      <c r="AU202" s="44"/>
      <c r="AV202" s="44"/>
      <c r="AW202" s="44"/>
      <c r="AX202" s="44"/>
      <c r="AY202" s="44"/>
      <c r="AZ202" s="44"/>
      <c r="BA202" s="44"/>
      <c r="BB202" s="44"/>
      <c r="BC202" s="44"/>
      <c r="BD202" s="44"/>
      <c r="BE202" s="44"/>
      <c r="BF202" s="44"/>
      <c r="BG202" s="44"/>
      <c r="BH202" s="44"/>
      <c r="BI202" s="44"/>
      <c r="BJ202" s="44"/>
      <c r="BK202" s="44"/>
      <c r="BL202" s="44"/>
      <c r="BM202" s="44"/>
      <c r="BN202" s="44"/>
      <c r="BO202" s="44"/>
      <c r="BP202" s="44"/>
      <c r="BQ202" s="44"/>
      <c r="BR202" s="44"/>
      <c r="BS202" s="44"/>
      <c r="BT202" s="44"/>
      <c r="BU202" s="44"/>
      <c r="BV202" s="44"/>
      <c r="BW202" s="44"/>
      <c r="BX202" s="44"/>
      <c r="BY202" s="44"/>
      <c r="BZ202" s="44"/>
      <c r="CA202" s="44"/>
      <c r="CB202" s="44"/>
      <c r="CC202" s="44"/>
      <c r="CD202" s="44"/>
      <c r="CE202" s="44"/>
      <c r="CF202" s="44"/>
      <c r="CG202" s="44"/>
      <c r="CH202" s="44"/>
      <c r="CI202" s="44"/>
      <c r="CJ202" s="44"/>
      <c r="CK202" s="44"/>
      <c r="CL202" s="44"/>
      <c r="CM202" s="44"/>
      <c r="CN202" s="44"/>
      <c r="CO202" s="44"/>
      <c r="CP202" s="44"/>
      <c r="CQ202" s="44"/>
      <c r="CR202" s="44"/>
      <c r="CS202" s="44"/>
      <c r="CT202" s="44"/>
      <c r="CU202" s="44"/>
      <c r="CV202" s="44"/>
      <c r="CW202" s="44"/>
      <c r="CX202" s="44"/>
      <c r="CY202" s="44"/>
      <c r="CZ202" s="44"/>
      <c r="DA202" s="44"/>
      <c r="DB202" s="44"/>
      <c r="DC202" s="44"/>
    </row>
    <row r="203" spans="1:107" s="5" customFormat="1" ht="30" customHeight="1">
      <c r="B203" s="133"/>
      <c r="C203" s="57"/>
      <c r="D203" s="122"/>
      <c r="E203" s="135"/>
      <c r="F203" s="137" t="s">
        <v>31</v>
      </c>
      <c r="G203" s="58" t="s">
        <v>31</v>
      </c>
      <c r="H203" s="138"/>
      <c r="I203" s="120" t="s">
        <v>31</v>
      </c>
      <c r="J203" s="139" t="s">
        <v>31</v>
      </c>
      <c r="K203" s="59"/>
      <c r="L203" s="60"/>
      <c r="M203" s="61"/>
      <c r="N203" s="61"/>
      <c r="O203" s="74" t="str">
        <f t="shared" si="21"/>
        <v xml:space="preserve"> </v>
      </c>
      <c r="P203" s="60"/>
      <c r="Q203" s="61"/>
      <c r="R203" s="61"/>
      <c r="S203" s="74" t="str">
        <f t="shared" si="22"/>
        <v xml:space="preserve"> </v>
      </c>
      <c r="T203" s="75" t="str">
        <f t="shared" si="23"/>
        <v/>
      </c>
      <c r="U203" s="130" t="s">
        <v>132</v>
      </c>
      <c r="V203" s="62" t="str">
        <f>IF(H203=0," ",IF(E203="H",IF(AND(H203&gt;2005,H203&lt;2009),VLOOKUP(K203,Minimas!$A$15:$C$29,3),IF(AND(H203&gt;2008,H203&lt;2011),VLOOKUP(K203,Minimas!$A$15:$C$29,2),"ERREUR")),IF(AND(H203&gt;2005,H203&lt;2009),VLOOKUP(K203,Minimas!$H$15:J$29,3),IF(AND(H203&gt;2008,H203&lt;2011),VLOOKUP(K203,Minimas!$H$15:$J$29,2),"ERREUR"))))</f>
        <v xml:space="preserve"> </v>
      </c>
      <c r="W203" s="63" t="str">
        <f t="shared" si="24"/>
        <v/>
      </c>
      <c r="X203" s="56"/>
      <c r="Y203" s="56"/>
      <c r="Z203" s="5" t="str">
        <f t="shared" si="25"/>
        <v xml:space="preserve"> </v>
      </c>
      <c r="AA203" s="5" t="str">
        <f t="shared" si="26"/>
        <v xml:space="preserve"> </v>
      </c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44"/>
      <c r="AU203" s="44"/>
      <c r="AV203" s="44"/>
      <c r="AW203" s="44"/>
      <c r="AX203" s="44"/>
      <c r="AY203" s="44"/>
      <c r="AZ203" s="44"/>
      <c r="BA203" s="44"/>
      <c r="BB203" s="44"/>
      <c r="BC203" s="44"/>
      <c r="BD203" s="44"/>
      <c r="BE203" s="44"/>
      <c r="BF203" s="44"/>
      <c r="BG203" s="44"/>
      <c r="BH203" s="44"/>
      <c r="BI203" s="44"/>
      <c r="BJ203" s="44"/>
      <c r="BK203" s="44"/>
      <c r="BL203" s="44"/>
      <c r="BM203" s="44"/>
      <c r="BN203" s="44"/>
      <c r="BO203" s="44"/>
      <c r="BP203" s="44"/>
      <c r="BQ203" s="44"/>
      <c r="BR203" s="44"/>
      <c r="BS203" s="44"/>
      <c r="BT203" s="44"/>
      <c r="BU203" s="44"/>
      <c r="BV203" s="44"/>
      <c r="BW203" s="44"/>
      <c r="BX203" s="44"/>
      <c r="BY203" s="44"/>
      <c r="BZ203" s="44"/>
      <c r="CA203" s="44"/>
      <c r="CB203" s="44"/>
      <c r="CC203" s="44"/>
      <c r="CD203" s="44"/>
      <c r="CE203" s="44"/>
      <c r="CF203" s="44"/>
      <c r="CG203" s="44"/>
      <c r="CH203" s="44"/>
      <c r="CI203" s="44"/>
      <c r="CJ203" s="44"/>
      <c r="CK203" s="44"/>
      <c r="CL203" s="44"/>
      <c r="CM203" s="44"/>
      <c r="CN203" s="44"/>
      <c r="CO203" s="44"/>
      <c r="CP203" s="44"/>
      <c r="CQ203" s="44"/>
      <c r="CR203" s="44"/>
      <c r="CS203" s="44"/>
      <c r="CT203" s="44"/>
      <c r="CU203" s="44"/>
      <c r="CV203" s="44"/>
      <c r="CW203" s="44"/>
      <c r="CX203" s="44"/>
      <c r="CY203" s="44"/>
      <c r="CZ203" s="44"/>
      <c r="DA203" s="44"/>
      <c r="DB203" s="44"/>
      <c r="DC203" s="44"/>
    </row>
    <row r="204" spans="1:107" s="5" customFormat="1" ht="30" customHeight="1">
      <c r="B204" s="133"/>
      <c r="C204" s="57"/>
      <c r="D204" s="122"/>
      <c r="E204" s="135"/>
      <c r="F204" s="137" t="s">
        <v>31</v>
      </c>
      <c r="G204" s="58" t="s">
        <v>31</v>
      </c>
      <c r="H204" s="138"/>
      <c r="I204" s="120" t="s">
        <v>31</v>
      </c>
      <c r="J204" s="139" t="s">
        <v>31</v>
      </c>
      <c r="K204" s="59"/>
      <c r="L204" s="60"/>
      <c r="M204" s="61"/>
      <c r="N204" s="61"/>
      <c r="O204" s="74" t="str">
        <f t="shared" si="21"/>
        <v xml:space="preserve"> </v>
      </c>
      <c r="P204" s="60"/>
      <c r="Q204" s="61"/>
      <c r="R204" s="61"/>
      <c r="S204" s="74" t="str">
        <f t="shared" si="22"/>
        <v xml:space="preserve"> </v>
      </c>
      <c r="T204" s="75" t="str">
        <f t="shared" si="23"/>
        <v/>
      </c>
      <c r="U204" s="130" t="s">
        <v>132</v>
      </c>
      <c r="V204" s="62" t="str">
        <f>IF(H204=0," ",IF(E204="H",IF(AND(H204&gt;2005,H204&lt;2009),VLOOKUP(K204,Minimas!$A$15:$C$29,3),IF(AND(H204&gt;2008,H204&lt;2011),VLOOKUP(K204,Minimas!$A$15:$C$29,2),"ERREUR")),IF(AND(H204&gt;2005,H204&lt;2009),VLOOKUP(K204,Minimas!$H$15:J$29,3),IF(AND(H204&gt;2008,H204&lt;2011),VLOOKUP(K204,Minimas!$H$15:$J$29,2),"ERREUR"))))</f>
        <v xml:space="preserve"> </v>
      </c>
      <c r="W204" s="63" t="str">
        <f t="shared" si="24"/>
        <v/>
      </c>
      <c r="X204" s="56"/>
      <c r="Y204" s="56"/>
      <c r="Z204" s="5" t="str">
        <f t="shared" si="25"/>
        <v xml:space="preserve"> </v>
      </c>
      <c r="AA204" s="5" t="str">
        <f t="shared" si="26"/>
        <v xml:space="preserve"> </v>
      </c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  <c r="AR204" s="44"/>
      <c r="AS204" s="44"/>
      <c r="AT204" s="44"/>
      <c r="AU204" s="44"/>
      <c r="AV204" s="44"/>
      <c r="AW204" s="44"/>
      <c r="AX204" s="44"/>
      <c r="AY204" s="44"/>
      <c r="AZ204" s="44"/>
      <c r="BA204" s="44"/>
      <c r="BB204" s="44"/>
      <c r="BC204" s="44"/>
      <c r="BD204" s="44"/>
      <c r="BE204" s="44"/>
      <c r="BF204" s="44"/>
      <c r="BG204" s="44"/>
      <c r="BH204" s="44"/>
      <c r="BI204" s="44"/>
      <c r="BJ204" s="44"/>
      <c r="BK204" s="44"/>
      <c r="BL204" s="44"/>
      <c r="BM204" s="44"/>
      <c r="BN204" s="44"/>
      <c r="BO204" s="44"/>
      <c r="BP204" s="44"/>
      <c r="BQ204" s="44"/>
      <c r="BR204" s="44"/>
      <c r="BS204" s="44"/>
      <c r="BT204" s="44"/>
      <c r="BU204" s="44"/>
      <c r="BV204" s="44"/>
      <c r="BW204" s="44"/>
      <c r="BX204" s="44"/>
      <c r="BY204" s="44"/>
      <c r="BZ204" s="44"/>
      <c r="CA204" s="44"/>
      <c r="CB204" s="44"/>
      <c r="CC204" s="44"/>
      <c r="CD204" s="44"/>
      <c r="CE204" s="44"/>
      <c r="CF204" s="44"/>
      <c r="CG204" s="44"/>
      <c r="CH204" s="44"/>
      <c r="CI204" s="44"/>
      <c r="CJ204" s="44"/>
      <c r="CK204" s="44"/>
      <c r="CL204" s="44"/>
      <c r="CM204" s="44"/>
      <c r="CN204" s="44"/>
      <c r="CO204" s="44"/>
      <c r="CP204" s="44"/>
      <c r="CQ204" s="44"/>
      <c r="CR204" s="44"/>
      <c r="CS204" s="44"/>
      <c r="CT204" s="44"/>
      <c r="CU204" s="44"/>
      <c r="CV204" s="44"/>
      <c r="CW204" s="44"/>
      <c r="CX204" s="44"/>
      <c r="CY204" s="44"/>
      <c r="CZ204" s="44"/>
      <c r="DA204" s="44"/>
      <c r="DB204" s="44"/>
      <c r="DC204" s="44"/>
    </row>
    <row r="205" spans="1:107" s="5" customFormat="1" ht="30" customHeight="1">
      <c r="B205" s="133"/>
      <c r="C205" s="57"/>
      <c r="D205" s="122"/>
      <c r="E205" s="135"/>
      <c r="F205" s="137" t="s">
        <v>31</v>
      </c>
      <c r="G205" s="58" t="s">
        <v>31</v>
      </c>
      <c r="H205" s="138"/>
      <c r="I205" s="120" t="s">
        <v>31</v>
      </c>
      <c r="J205" s="139" t="s">
        <v>31</v>
      </c>
      <c r="K205" s="59"/>
      <c r="L205" s="60"/>
      <c r="M205" s="61"/>
      <c r="N205" s="61"/>
      <c r="O205" s="74" t="str">
        <f t="shared" si="21"/>
        <v xml:space="preserve"> </v>
      </c>
      <c r="P205" s="60"/>
      <c r="Q205" s="61"/>
      <c r="R205" s="61"/>
      <c r="S205" s="74" t="str">
        <f t="shared" si="22"/>
        <v xml:space="preserve"> </v>
      </c>
      <c r="T205" s="75" t="str">
        <f t="shared" si="23"/>
        <v/>
      </c>
      <c r="U205" s="130" t="s">
        <v>132</v>
      </c>
      <c r="V205" s="62" t="str">
        <f>IF(H205=0," ",IF(E205="H",IF(AND(H205&gt;2005,H205&lt;2009),VLOOKUP(K205,Minimas!$A$15:$C$29,3),IF(AND(H205&gt;2008,H205&lt;2011),VLOOKUP(K205,Minimas!$A$15:$C$29,2),"ERREUR")),IF(AND(H205&gt;2005,H205&lt;2009),VLOOKUP(K205,Minimas!$H$15:J$29,3),IF(AND(H205&gt;2008,H205&lt;2011),VLOOKUP(K205,Minimas!$H$15:$J$29,2),"ERREUR"))))</f>
        <v xml:space="preserve"> </v>
      </c>
      <c r="W205" s="63" t="str">
        <f t="shared" si="24"/>
        <v/>
      </c>
      <c r="X205" s="56"/>
      <c r="Y205" s="56"/>
      <c r="Z205" s="5" t="str">
        <f t="shared" si="25"/>
        <v xml:space="preserve"> </v>
      </c>
      <c r="AA205" s="5" t="str">
        <f t="shared" si="26"/>
        <v xml:space="preserve"> </v>
      </c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44"/>
      <c r="AU205" s="44"/>
      <c r="AV205" s="44"/>
      <c r="AW205" s="44"/>
      <c r="AX205" s="44"/>
      <c r="AY205" s="44"/>
      <c r="AZ205" s="44"/>
      <c r="BA205" s="44"/>
      <c r="BB205" s="44"/>
      <c r="BC205" s="44"/>
      <c r="BD205" s="44"/>
      <c r="BE205" s="44"/>
      <c r="BF205" s="44"/>
      <c r="BG205" s="44"/>
      <c r="BH205" s="44"/>
      <c r="BI205" s="44"/>
      <c r="BJ205" s="44"/>
      <c r="BK205" s="44"/>
      <c r="BL205" s="44"/>
      <c r="BM205" s="44"/>
      <c r="BN205" s="44"/>
      <c r="BO205" s="44"/>
      <c r="BP205" s="44"/>
      <c r="BQ205" s="44"/>
      <c r="BR205" s="44"/>
      <c r="BS205" s="44"/>
      <c r="BT205" s="44"/>
      <c r="BU205" s="44"/>
      <c r="BV205" s="44"/>
      <c r="BW205" s="44"/>
      <c r="BX205" s="44"/>
      <c r="BY205" s="44"/>
      <c r="BZ205" s="44"/>
      <c r="CA205" s="44"/>
      <c r="CB205" s="44"/>
      <c r="CC205" s="44"/>
      <c r="CD205" s="44"/>
      <c r="CE205" s="44"/>
      <c r="CF205" s="44"/>
      <c r="CG205" s="44"/>
      <c r="CH205" s="44"/>
      <c r="CI205" s="44"/>
      <c r="CJ205" s="44"/>
      <c r="CK205" s="44"/>
      <c r="CL205" s="44"/>
      <c r="CM205" s="44"/>
      <c r="CN205" s="44"/>
      <c r="CO205" s="44"/>
      <c r="CP205" s="44"/>
      <c r="CQ205" s="44"/>
      <c r="CR205" s="44"/>
      <c r="CS205" s="44"/>
      <c r="CT205" s="44"/>
      <c r="CU205" s="44"/>
      <c r="CV205" s="44"/>
      <c r="CW205" s="44"/>
      <c r="CX205" s="44"/>
      <c r="CY205" s="44"/>
      <c r="CZ205" s="44"/>
      <c r="DA205" s="44"/>
      <c r="DB205" s="44"/>
      <c r="DC205" s="44"/>
    </row>
    <row r="206" spans="1:107" s="5" customFormat="1" ht="30" customHeight="1">
      <c r="B206" s="133"/>
      <c r="C206" s="57"/>
      <c r="D206" s="122"/>
      <c r="E206" s="135"/>
      <c r="F206" s="137" t="s">
        <v>31</v>
      </c>
      <c r="G206" s="58" t="s">
        <v>31</v>
      </c>
      <c r="H206" s="138"/>
      <c r="I206" s="120" t="s">
        <v>31</v>
      </c>
      <c r="J206" s="139" t="s">
        <v>31</v>
      </c>
      <c r="K206" s="59"/>
      <c r="L206" s="60"/>
      <c r="M206" s="61"/>
      <c r="N206" s="61"/>
      <c r="O206" s="74" t="str">
        <f t="shared" si="21"/>
        <v xml:space="preserve"> </v>
      </c>
      <c r="P206" s="60"/>
      <c r="Q206" s="61"/>
      <c r="R206" s="61"/>
      <c r="S206" s="74" t="str">
        <f t="shared" si="22"/>
        <v xml:space="preserve"> </v>
      </c>
      <c r="T206" s="75" t="str">
        <f t="shared" si="23"/>
        <v/>
      </c>
      <c r="U206" s="130" t="s">
        <v>132</v>
      </c>
      <c r="V206" s="62" t="str">
        <f>IF(H206=0," ",IF(E206="H",IF(AND(H206&gt;2005,H206&lt;2009),VLOOKUP(K206,Minimas!$A$15:$C$29,3),IF(AND(H206&gt;2008,H206&lt;2011),VLOOKUP(K206,Minimas!$A$15:$C$29,2),"ERREUR")),IF(AND(H206&gt;2005,H206&lt;2009),VLOOKUP(K206,Minimas!$H$15:J$29,3),IF(AND(H206&gt;2008,H206&lt;2011),VLOOKUP(K206,Minimas!$H$15:$J$29,2),"ERREUR"))))</f>
        <v xml:space="preserve"> </v>
      </c>
      <c r="W206" s="63" t="str">
        <f t="shared" si="24"/>
        <v/>
      </c>
      <c r="X206" s="56"/>
      <c r="Y206" s="56"/>
      <c r="Z206" s="5" t="str">
        <f t="shared" si="25"/>
        <v xml:space="preserve"> </v>
      </c>
      <c r="AA206" s="5" t="str">
        <f t="shared" si="26"/>
        <v xml:space="preserve"> </v>
      </c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AQ206" s="44"/>
      <c r="AR206" s="44"/>
      <c r="AS206" s="44"/>
      <c r="AT206" s="44"/>
      <c r="AU206" s="44"/>
      <c r="AV206" s="44"/>
      <c r="AW206" s="44"/>
      <c r="AX206" s="44"/>
      <c r="AY206" s="44"/>
      <c r="AZ206" s="44"/>
      <c r="BA206" s="44"/>
      <c r="BB206" s="44"/>
      <c r="BC206" s="44"/>
      <c r="BD206" s="44"/>
      <c r="BE206" s="44"/>
      <c r="BF206" s="44"/>
      <c r="BG206" s="44"/>
      <c r="BH206" s="44"/>
      <c r="BI206" s="44"/>
      <c r="BJ206" s="44"/>
      <c r="BK206" s="44"/>
      <c r="BL206" s="44"/>
      <c r="BM206" s="44"/>
      <c r="BN206" s="44"/>
      <c r="BO206" s="44"/>
      <c r="BP206" s="44"/>
      <c r="BQ206" s="44"/>
      <c r="BR206" s="44"/>
      <c r="BS206" s="44"/>
      <c r="BT206" s="44"/>
      <c r="BU206" s="44"/>
      <c r="BV206" s="44"/>
      <c r="BW206" s="44"/>
      <c r="BX206" s="44"/>
      <c r="BY206" s="44"/>
      <c r="BZ206" s="44"/>
      <c r="CA206" s="44"/>
      <c r="CB206" s="44"/>
      <c r="CC206" s="44"/>
      <c r="CD206" s="44"/>
      <c r="CE206" s="44"/>
      <c r="CF206" s="44"/>
      <c r="CG206" s="44"/>
      <c r="CH206" s="44"/>
      <c r="CI206" s="44"/>
      <c r="CJ206" s="44"/>
      <c r="CK206" s="44"/>
      <c r="CL206" s="44"/>
      <c r="CM206" s="44"/>
      <c r="CN206" s="44"/>
      <c r="CO206" s="44"/>
      <c r="CP206" s="44"/>
      <c r="CQ206" s="44"/>
      <c r="CR206" s="44"/>
      <c r="CS206" s="44"/>
      <c r="CT206" s="44"/>
      <c r="CU206" s="44"/>
      <c r="CV206" s="44"/>
      <c r="CW206" s="44"/>
      <c r="CX206" s="44"/>
      <c r="CY206" s="44"/>
      <c r="CZ206" s="44"/>
      <c r="DA206" s="44"/>
      <c r="DB206" s="44"/>
      <c r="DC206" s="44"/>
    </row>
    <row r="207" spans="1:107" s="5" customFormat="1" ht="30" customHeight="1" thickBot="1">
      <c r="B207" s="134"/>
      <c r="C207" s="103"/>
      <c r="D207" s="123"/>
      <c r="E207" s="135"/>
      <c r="F207" s="140" t="s">
        <v>31</v>
      </c>
      <c r="G207" s="104" t="s">
        <v>31</v>
      </c>
      <c r="H207" s="141"/>
      <c r="I207" s="121" t="s">
        <v>31</v>
      </c>
      <c r="J207" s="142" t="s">
        <v>31</v>
      </c>
      <c r="K207" s="105"/>
      <c r="L207" s="106"/>
      <c r="M207" s="107"/>
      <c r="N207" s="107"/>
      <c r="O207" s="74" t="str">
        <f t="shared" si="21"/>
        <v xml:space="preserve"> </v>
      </c>
      <c r="P207" s="106"/>
      <c r="Q207" s="107"/>
      <c r="R207" s="107"/>
      <c r="S207" s="74" t="str">
        <f t="shared" si="22"/>
        <v xml:space="preserve"> </v>
      </c>
      <c r="T207" s="75" t="str">
        <f t="shared" si="23"/>
        <v/>
      </c>
      <c r="U207" s="130" t="s">
        <v>132</v>
      </c>
      <c r="V207" s="62" t="str">
        <f>IF(H207=0," ",IF(E207="H",IF(AND(H207&gt;2005,H207&lt;2009),VLOOKUP(K207,Minimas!$A$15:$C$29,3),IF(AND(H207&gt;2008,H207&lt;2011),VLOOKUP(K207,Minimas!$A$15:$C$29,2),"ERREUR")),IF(AND(H207&gt;2005,H207&lt;2009),VLOOKUP(K207,Minimas!$H$15:J$29,3),IF(AND(H207&gt;2008,H207&lt;2011),VLOOKUP(K207,Minimas!$H$15:$J$29,2),"ERREUR"))))</f>
        <v xml:space="preserve"> </v>
      </c>
      <c r="W207" s="63" t="str">
        <f t="shared" si="24"/>
        <v/>
      </c>
      <c r="X207" s="56"/>
      <c r="Y207" s="56"/>
      <c r="Z207" s="5" t="str">
        <f t="shared" si="25"/>
        <v xml:space="preserve"> </v>
      </c>
      <c r="AA207" s="5" t="str">
        <f t="shared" si="26"/>
        <v xml:space="preserve"> </v>
      </c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44"/>
      <c r="AS207" s="44"/>
      <c r="AT207" s="44"/>
      <c r="AU207" s="44"/>
      <c r="AV207" s="44"/>
      <c r="AW207" s="44"/>
      <c r="AX207" s="44"/>
      <c r="AY207" s="44"/>
      <c r="AZ207" s="44"/>
      <c r="BA207" s="44"/>
      <c r="BB207" s="44"/>
      <c r="BC207" s="44"/>
      <c r="BD207" s="44"/>
      <c r="BE207" s="44"/>
      <c r="BF207" s="44"/>
      <c r="BG207" s="44"/>
      <c r="BH207" s="44"/>
      <c r="BI207" s="44"/>
      <c r="BJ207" s="44"/>
      <c r="BK207" s="44"/>
      <c r="BL207" s="44"/>
      <c r="BM207" s="44"/>
      <c r="BN207" s="44"/>
      <c r="BO207" s="44"/>
      <c r="BP207" s="44"/>
      <c r="BQ207" s="44"/>
      <c r="BR207" s="44"/>
      <c r="BS207" s="44"/>
      <c r="BT207" s="44"/>
      <c r="BU207" s="44"/>
      <c r="BV207" s="44"/>
      <c r="BW207" s="44"/>
      <c r="BX207" s="44"/>
      <c r="BY207" s="44"/>
      <c r="BZ207" s="44"/>
      <c r="CA207" s="44"/>
      <c r="CB207" s="44"/>
      <c r="CC207" s="44"/>
      <c r="CD207" s="44"/>
      <c r="CE207" s="44"/>
      <c r="CF207" s="44"/>
      <c r="CG207" s="44"/>
      <c r="CH207" s="44"/>
      <c r="CI207" s="44"/>
      <c r="CJ207" s="44"/>
      <c r="CK207" s="44"/>
      <c r="CL207" s="44"/>
      <c r="CM207" s="44"/>
      <c r="CN207" s="44"/>
      <c r="CO207" s="44"/>
      <c r="CP207" s="44"/>
      <c r="CQ207" s="44"/>
      <c r="CR207" s="44"/>
      <c r="CS207" s="44"/>
      <c r="CT207" s="44"/>
      <c r="CU207" s="44"/>
      <c r="CV207" s="44"/>
      <c r="CW207" s="44"/>
      <c r="CX207" s="44"/>
      <c r="CY207" s="44"/>
      <c r="CZ207" s="44"/>
      <c r="DA207" s="44"/>
      <c r="DB207" s="44"/>
      <c r="DC207" s="44"/>
    </row>
    <row r="208" spans="1:107" s="9" customFormat="1" ht="5.0999999999999996" customHeight="1">
      <c r="A208" s="8"/>
      <c r="B208" s="108"/>
      <c r="C208" s="109"/>
      <c r="D208" s="110"/>
      <c r="E208" s="110"/>
      <c r="F208" s="111"/>
      <c r="G208" s="112"/>
      <c r="H208" s="113"/>
      <c r="I208" s="114"/>
      <c r="J208" s="115"/>
      <c r="K208" s="116"/>
      <c r="L208" s="117"/>
      <c r="M208" s="117"/>
      <c r="N208" s="117"/>
      <c r="O208" s="118"/>
      <c r="P208" s="117"/>
      <c r="Q208" s="117"/>
      <c r="R208" s="117"/>
      <c r="S208" s="118"/>
      <c r="T208" s="118"/>
      <c r="U208" s="119"/>
      <c r="V208" s="111"/>
      <c r="W208" s="111"/>
      <c r="X208" s="7"/>
      <c r="Y208" s="7"/>
      <c r="Z208" s="7"/>
      <c r="AA208" s="7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  <c r="BA208" s="42"/>
      <c r="BB208" s="42"/>
      <c r="BC208" s="42"/>
      <c r="BD208" s="42"/>
      <c r="BE208" s="42"/>
      <c r="BF208" s="42"/>
      <c r="BG208" s="42"/>
      <c r="BH208" s="42"/>
      <c r="BI208" s="42"/>
      <c r="BJ208" s="42"/>
      <c r="BK208" s="42"/>
      <c r="BL208" s="42"/>
      <c r="BM208" s="42"/>
      <c r="BN208" s="42"/>
      <c r="BO208" s="42"/>
      <c r="BP208" s="42"/>
      <c r="BQ208" s="42"/>
      <c r="BR208" s="14"/>
      <c r="BS208" s="14"/>
      <c r="BT208" s="14"/>
      <c r="BU208" s="14"/>
      <c r="BV208" s="14"/>
      <c r="BW208" s="14"/>
      <c r="BX208" s="14"/>
      <c r="BY208" s="14"/>
      <c r="BZ208" s="14"/>
      <c r="CA208" s="14"/>
      <c r="CB208" s="14"/>
      <c r="CC208" s="14"/>
      <c r="CD208" s="14"/>
      <c r="CE208" s="14"/>
      <c r="CF208" s="14"/>
      <c r="CG208" s="14"/>
      <c r="CH208" s="14"/>
      <c r="CI208" s="14"/>
      <c r="CJ208" s="14"/>
      <c r="CK208" s="14"/>
      <c r="CL208" s="14"/>
      <c r="CM208" s="14"/>
      <c r="CN208" s="14"/>
      <c r="CO208" s="14"/>
      <c r="CP208" s="14"/>
      <c r="CQ208" s="14"/>
      <c r="CR208" s="14"/>
      <c r="CS208" s="14"/>
      <c r="CT208" s="14"/>
      <c r="CU208" s="14"/>
      <c r="CV208" s="14"/>
      <c r="CW208" s="14"/>
      <c r="CX208" s="14"/>
      <c r="CY208" s="14"/>
      <c r="CZ208" s="14"/>
      <c r="DA208" s="14"/>
      <c r="DB208" s="14"/>
      <c r="DC208" s="14"/>
    </row>
    <row r="209" spans="1:25" s="15" customFormat="1" ht="10.199999999999999" customHeight="1">
      <c r="P209" s="12"/>
      <c r="X209" s="13"/>
      <c r="Y209" s="13"/>
    </row>
    <row r="210" spans="1:25">
      <c r="A210" s="6"/>
      <c r="O210" s="1"/>
    </row>
    <row r="211" spans="1:25">
      <c r="A211" s="6"/>
    </row>
  </sheetData>
  <mergeCells count="6">
    <mergeCell ref="F5:G5"/>
    <mergeCell ref="D2:K2"/>
    <mergeCell ref="V2:W2"/>
    <mergeCell ref="D3:K3"/>
    <mergeCell ref="V3:W3"/>
    <mergeCell ref="N2:S3"/>
  </mergeCells>
  <phoneticPr fontId="0" type="noConversion"/>
  <conditionalFormatting sqref="L7:N9 P7:R9 P166:R169 L166:N169 L197:N207 P197:R207">
    <cfRule type="cellIs" dxfId="57" priority="30" operator="lessThan">
      <formula>0</formula>
    </cfRule>
  </conditionalFormatting>
  <conditionalFormatting sqref="P152:R165 L152:N165">
    <cfRule type="cellIs" dxfId="56" priority="27" operator="lessThan">
      <formula>0</formula>
    </cfRule>
  </conditionalFormatting>
  <conditionalFormatting sqref="P138:R151 L138:N151">
    <cfRule type="cellIs" dxfId="55" priority="26" operator="lessThan">
      <formula>0</formula>
    </cfRule>
  </conditionalFormatting>
  <conditionalFormatting sqref="P138:R151 L138:N151">
    <cfRule type="cellIs" dxfId="54" priority="25" operator="lessThan">
      <formula>0</formula>
    </cfRule>
  </conditionalFormatting>
  <conditionalFormatting sqref="P124:R137 L124:N137">
    <cfRule type="cellIs" dxfId="53" priority="24" operator="lessThan">
      <formula>0</formula>
    </cfRule>
  </conditionalFormatting>
  <conditionalFormatting sqref="P124:R137 L124:N137">
    <cfRule type="cellIs" dxfId="52" priority="23" operator="lessThan">
      <formula>0</formula>
    </cfRule>
  </conditionalFormatting>
  <conditionalFormatting sqref="P110:R123 L110:N123">
    <cfRule type="cellIs" dxfId="51" priority="22" operator="lessThan">
      <formula>0</formula>
    </cfRule>
  </conditionalFormatting>
  <conditionalFormatting sqref="P110:R123 L110:N123">
    <cfRule type="cellIs" dxfId="50" priority="21" operator="lessThan">
      <formula>0</formula>
    </cfRule>
  </conditionalFormatting>
  <conditionalFormatting sqref="P96:R109 L96:N109">
    <cfRule type="cellIs" dxfId="49" priority="20" operator="lessThan">
      <formula>0</formula>
    </cfRule>
  </conditionalFormatting>
  <conditionalFormatting sqref="P96:R109 L96:N109">
    <cfRule type="cellIs" dxfId="48" priority="19" operator="lessThan">
      <formula>0</formula>
    </cfRule>
  </conditionalFormatting>
  <conditionalFormatting sqref="P95:R95 L95:N95">
    <cfRule type="cellIs" dxfId="47" priority="18" operator="lessThan">
      <formula>0</formula>
    </cfRule>
  </conditionalFormatting>
  <conditionalFormatting sqref="P95:R95 L95:N95">
    <cfRule type="cellIs" dxfId="46" priority="17" operator="lessThan">
      <formula>0</formula>
    </cfRule>
  </conditionalFormatting>
  <conditionalFormatting sqref="P81:R94 L81:N94">
    <cfRule type="cellIs" dxfId="45" priority="16" operator="lessThan">
      <formula>0</formula>
    </cfRule>
  </conditionalFormatting>
  <conditionalFormatting sqref="P67:R80 L67:N80">
    <cfRule type="cellIs" dxfId="44" priority="15" operator="lessThan">
      <formula>0</formula>
    </cfRule>
  </conditionalFormatting>
  <conditionalFormatting sqref="P53:R66 L53:N66">
    <cfRule type="cellIs" dxfId="43" priority="14" operator="lessThan">
      <formula>0</formula>
    </cfRule>
  </conditionalFormatting>
  <conditionalFormatting sqref="P53:R66 L53:N66">
    <cfRule type="cellIs" dxfId="42" priority="13" operator="lessThan">
      <formula>0</formula>
    </cfRule>
  </conditionalFormatting>
  <conditionalFormatting sqref="P39:R52 L39:N52">
    <cfRule type="cellIs" dxfId="41" priority="12" operator="lessThan">
      <formula>0</formula>
    </cfRule>
  </conditionalFormatting>
  <conditionalFormatting sqref="P39:R52 L39:N52">
    <cfRule type="cellIs" dxfId="40" priority="11" operator="lessThan">
      <formula>0</formula>
    </cfRule>
  </conditionalFormatting>
  <conditionalFormatting sqref="P25:R38 L25:N38">
    <cfRule type="cellIs" dxfId="39" priority="10" operator="lessThan">
      <formula>0</formula>
    </cfRule>
  </conditionalFormatting>
  <conditionalFormatting sqref="P25:R38 L25:N38">
    <cfRule type="cellIs" dxfId="38" priority="9" operator="lessThan">
      <formula>0</formula>
    </cfRule>
  </conditionalFormatting>
  <conditionalFormatting sqref="P11:R24 L11:N24">
    <cfRule type="cellIs" dxfId="37" priority="8" operator="lessThan">
      <formula>0</formula>
    </cfRule>
  </conditionalFormatting>
  <conditionalFormatting sqref="P11:R24 L11:N24">
    <cfRule type="cellIs" dxfId="36" priority="7" operator="lessThan">
      <formula>0</formula>
    </cfRule>
  </conditionalFormatting>
  <conditionalFormatting sqref="P10:R10 L10:N10">
    <cfRule type="cellIs" dxfId="35" priority="6" operator="lessThan">
      <formula>0</formula>
    </cfRule>
  </conditionalFormatting>
  <conditionalFormatting sqref="P10:R10 L10:N10">
    <cfRule type="cellIs" dxfId="34" priority="5" operator="lessThan">
      <formula>0</formula>
    </cfRule>
  </conditionalFormatting>
  <conditionalFormatting sqref="L188:N196 P188:R196">
    <cfRule type="cellIs" dxfId="33" priority="4" operator="lessThan">
      <formula>0</formula>
    </cfRule>
  </conditionalFormatting>
  <conditionalFormatting sqref="L179:N187 P179:R187">
    <cfRule type="cellIs" dxfId="32" priority="3" operator="lessThan">
      <formula>0</formula>
    </cfRule>
  </conditionalFormatting>
  <conditionalFormatting sqref="L170:N178 P170:R178">
    <cfRule type="cellIs" dxfId="31" priority="2" operator="lessThan">
      <formula>0</formula>
    </cfRule>
  </conditionalFormatting>
  <conditionalFormatting sqref="P7:R7 L7:N7">
    <cfRule type="cellIs" dxfId="30" priority="1" operator="lessThan">
      <formula>0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scale="58" orientation="landscape" horizontalDpi="180" verticalDpi="180" r:id="rId1"/>
  <headerFooter alignWithMargins="0"/>
  <ignoredErrors>
    <ignoredError sqref="K197:N207 D197:D207 D8:D9 D166:D169 K168:N169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00FF"/>
    <pageSetUpPr fitToPage="1"/>
  </sheetPr>
  <dimension ref="A1:DC211"/>
  <sheetViews>
    <sheetView tabSelected="1" topLeftCell="H1" zoomScaleNormal="100" workbookViewId="0">
      <pane ySplit="5" topLeftCell="A6" activePane="bottomLeft" state="frozen"/>
      <selection pane="bottomLeft" activeCell="M14" sqref="M14"/>
    </sheetView>
  </sheetViews>
  <sheetFormatPr baseColWidth="10" defaultColWidth="11.44140625" defaultRowHeight="13.2"/>
  <cols>
    <col min="1" max="1" width="1.6640625" style="1" customWidth="1"/>
    <col min="2" max="2" width="5.6640625" style="1" customWidth="1"/>
    <col min="3" max="3" width="9.6640625" style="1" customWidth="1"/>
    <col min="4" max="5" width="6.6640625" style="1" customWidth="1"/>
    <col min="6" max="6" width="27.33203125" style="1" customWidth="1"/>
    <col min="7" max="7" width="20.6640625" style="1" customWidth="1"/>
    <col min="8" max="8" width="5.6640625" style="1" customWidth="1"/>
    <col min="9" max="9" width="25.6640625" style="1" customWidth="1"/>
    <col min="10" max="10" width="5.6640625" style="2" bestFit="1" customWidth="1"/>
    <col min="11" max="11" width="8.6640625" style="1" customWidth="1"/>
    <col min="12" max="14" width="9.33203125" style="1" customWidth="1"/>
    <col min="15" max="15" width="9.33203125" style="3" customWidth="1"/>
    <col min="16" max="18" width="9.33203125" style="1" customWidth="1"/>
    <col min="19" max="20" width="9.33203125" style="3" customWidth="1"/>
    <col min="21" max="21" width="11.6640625" style="4" customWidth="1"/>
    <col min="22" max="22" width="12" style="1" bestFit="1" customWidth="1"/>
    <col min="23" max="23" width="13" style="1" customWidth="1"/>
    <col min="24" max="25" width="1.6640625" style="1" customWidth="1"/>
    <col min="26" max="27" width="11.44140625" style="1" hidden="1" customWidth="1"/>
    <col min="28" max="107" width="11.44140625" style="40"/>
    <col min="108" max="16384" width="11.44140625" style="1"/>
  </cols>
  <sheetData>
    <row r="1" spans="1:107" ht="5.0999999999999996" customHeight="1" thickBot="1"/>
    <row r="2" spans="1:107" s="10" customFormat="1" ht="30" customHeight="1">
      <c r="B2" s="11"/>
      <c r="C2" s="45"/>
      <c r="D2" s="205" t="s">
        <v>135</v>
      </c>
      <c r="E2" s="206"/>
      <c r="F2" s="206"/>
      <c r="G2" s="206"/>
      <c r="H2" s="206"/>
      <c r="I2" s="206"/>
      <c r="J2" s="206"/>
      <c r="K2" s="206"/>
      <c r="L2" s="46"/>
      <c r="M2" s="47"/>
      <c r="N2" s="214" t="s">
        <v>134</v>
      </c>
      <c r="O2" s="214"/>
      <c r="P2" s="214"/>
      <c r="Q2" s="214"/>
      <c r="R2" s="214"/>
      <c r="S2" s="214"/>
      <c r="T2" s="47"/>
      <c r="U2" s="47"/>
      <c r="V2" s="206" t="s">
        <v>14</v>
      </c>
      <c r="W2" s="207"/>
      <c r="X2" s="11"/>
      <c r="Y2" s="11"/>
      <c r="Z2" s="11"/>
      <c r="AA2" s="1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</row>
    <row r="3" spans="1:107" s="10" customFormat="1" ht="30" customHeight="1" thickBot="1">
      <c r="B3" s="11"/>
      <c r="C3" s="45"/>
      <c r="D3" s="216" t="s">
        <v>136</v>
      </c>
      <c r="E3" s="217"/>
      <c r="F3" s="217"/>
      <c r="G3" s="217"/>
      <c r="H3" s="217"/>
      <c r="I3" s="217"/>
      <c r="J3" s="217"/>
      <c r="K3" s="217"/>
      <c r="L3" s="48"/>
      <c r="M3" s="48"/>
      <c r="N3" s="215"/>
      <c r="O3" s="215"/>
      <c r="P3" s="215"/>
      <c r="Q3" s="215"/>
      <c r="R3" s="215"/>
      <c r="S3" s="215"/>
      <c r="T3" s="48"/>
      <c r="U3" s="48"/>
      <c r="V3" s="218">
        <v>43555</v>
      </c>
      <c r="W3" s="219"/>
      <c r="X3" s="11"/>
      <c r="Y3" s="11"/>
      <c r="Z3" s="11"/>
      <c r="AA3" s="1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</row>
    <row r="4" spans="1:107" s="9" customFormat="1" ht="9.9" customHeight="1" thickBot="1">
      <c r="A4" s="8"/>
      <c r="B4" s="19"/>
      <c r="C4" s="20"/>
      <c r="D4" s="21"/>
      <c r="E4" s="21"/>
      <c r="F4" s="22"/>
      <c r="G4" s="23"/>
      <c r="H4" s="24"/>
      <c r="I4" s="25"/>
      <c r="J4" s="26"/>
      <c r="K4" s="27"/>
      <c r="L4" s="28"/>
      <c r="M4" s="28"/>
      <c r="N4" s="28"/>
      <c r="O4" s="29"/>
      <c r="P4" s="28"/>
      <c r="Q4" s="28"/>
      <c r="R4" s="28"/>
      <c r="S4" s="29"/>
      <c r="T4" s="29"/>
      <c r="U4" s="30"/>
      <c r="V4" s="22"/>
      <c r="W4" s="22"/>
      <c r="X4" s="7"/>
      <c r="Y4" s="7"/>
      <c r="Z4" s="7"/>
      <c r="AA4" s="7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</row>
    <row r="5" spans="1:107" s="18" customFormat="1" ht="18" customHeight="1" thickBot="1">
      <c r="A5" s="16"/>
      <c r="B5" s="49" t="s">
        <v>8</v>
      </c>
      <c r="C5" s="131" t="s">
        <v>9</v>
      </c>
      <c r="D5" s="131" t="s">
        <v>6</v>
      </c>
      <c r="E5" s="131" t="s">
        <v>29</v>
      </c>
      <c r="F5" s="204" t="s">
        <v>0</v>
      </c>
      <c r="G5" s="204"/>
      <c r="H5" s="131" t="s">
        <v>11</v>
      </c>
      <c r="I5" s="131" t="s">
        <v>10</v>
      </c>
      <c r="J5" s="51" t="s">
        <v>5</v>
      </c>
      <c r="K5" s="52" t="s">
        <v>1</v>
      </c>
      <c r="L5" s="53">
        <v>1</v>
      </c>
      <c r="M5" s="54">
        <v>2</v>
      </c>
      <c r="N5" s="54">
        <v>3</v>
      </c>
      <c r="O5" s="64" t="s">
        <v>12</v>
      </c>
      <c r="P5" s="53">
        <v>1</v>
      </c>
      <c r="Q5" s="54">
        <v>2</v>
      </c>
      <c r="R5" s="54">
        <v>3</v>
      </c>
      <c r="S5" s="64" t="s">
        <v>13</v>
      </c>
      <c r="T5" s="67" t="s">
        <v>2</v>
      </c>
      <c r="U5" s="68" t="s">
        <v>3</v>
      </c>
      <c r="V5" s="68" t="s">
        <v>7</v>
      </c>
      <c r="W5" s="69" t="s">
        <v>4</v>
      </c>
      <c r="X5" s="55"/>
      <c r="Y5" s="55"/>
      <c r="Z5" s="17"/>
      <c r="AA5" s="17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</row>
    <row r="6" spans="1:107" s="9" customFormat="1" ht="5.0999999999999996" customHeight="1" thickBot="1">
      <c r="A6" s="8"/>
      <c r="B6" s="77"/>
      <c r="C6" s="78"/>
      <c r="D6" s="79"/>
      <c r="E6" s="79"/>
      <c r="F6" s="80"/>
      <c r="G6" s="81"/>
      <c r="H6" s="82"/>
      <c r="I6" s="83"/>
      <c r="J6" s="84"/>
      <c r="K6" s="85"/>
      <c r="L6" s="86"/>
      <c r="M6" s="86"/>
      <c r="N6" s="86"/>
      <c r="O6" s="87"/>
      <c r="P6" s="86"/>
      <c r="Q6" s="86"/>
      <c r="R6" s="86"/>
      <c r="S6" s="87"/>
      <c r="T6" s="87"/>
      <c r="U6" s="88"/>
      <c r="V6" s="88"/>
      <c r="W6" s="88"/>
      <c r="X6" s="7"/>
      <c r="Y6" s="7"/>
      <c r="Z6" s="7"/>
      <c r="AA6" s="7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</row>
    <row r="7" spans="1:107" s="5" customFormat="1" ht="30" customHeight="1">
      <c r="B7" s="143" t="s">
        <v>137</v>
      </c>
      <c r="C7" s="144">
        <v>450093</v>
      </c>
      <c r="D7" s="145"/>
      <c r="E7" s="139" t="s">
        <v>30</v>
      </c>
      <c r="F7" s="137" t="s">
        <v>138</v>
      </c>
      <c r="G7" s="58" t="s">
        <v>139</v>
      </c>
      <c r="H7" s="146">
        <v>2010</v>
      </c>
      <c r="I7" s="147" t="s">
        <v>140</v>
      </c>
      <c r="J7" s="148" t="s">
        <v>32</v>
      </c>
      <c r="K7" s="149">
        <v>29.6</v>
      </c>
      <c r="L7" s="150">
        <v>6</v>
      </c>
      <c r="M7" s="151">
        <v>8</v>
      </c>
      <c r="N7" s="151">
        <v>10</v>
      </c>
      <c r="O7" s="152">
        <v>18</v>
      </c>
      <c r="P7" s="150">
        <v>10</v>
      </c>
      <c r="Q7" s="151">
        <v>12</v>
      </c>
      <c r="R7" s="151">
        <v>13</v>
      </c>
      <c r="S7" s="74">
        <f>IF(AA7&lt;=0,0,AA7)</f>
        <v>25</v>
      </c>
      <c r="T7" s="75">
        <f>IF(E7="","",IF(OR(O7=0,S7=0),0,O7+S7))</f>
        <v>43</v>
      </c>
      <c r="U7" s="130" t="s">
        <v>132</v>
      </c>
      <c r="V7" s="62" t="str">
        <f>IF(H7=0," ",IF(E7="H",IF(AND(H7&gt;2005,H7&lt;2009),VLOOKUP(K7,Minimas!$A$15:$C$29,3),IF(AND(H7&gt;2008,H7&lt;2011),VLOOKUP(K7,Minimas!$A$15:$C$29,2),"ERREUR")),IF(AND(H7&gt;2005,H7&lt;2009),VLOOKUP(K7,Minimas!$H$15:J$29,3),IF(AND(H7&gt;2008,H7&lt;2011),VLOOKUP(K7,Minimas!$H$15:$J$29,2),"ERREUR"))))</f>
        <v>BENJ</v>
      </c>
      <c r="W7" s="76">
        <f>IF(E7=" "," ",IF(E7="H",10^(0.75194503*LOG(K7/175.508)^2)*T7,IF(E7="F",10^(0.783497476* LOG(K7/153.655)^2)*T7,"")))</f>
        <v>120.99947045523137</v>
      </c>
      <c r="X7" s="56"/>
      <c r="Y7" s="56"/>
      <c r="Z7" s="5">
        <f>IF(L7=0," ",MAXA(L7+M7,M7+N7,L7+N7))</f>
        <v>18</v>
      </c>
      <c r="AA7" s="5">
        <f>IF(P7=0," ",MAXA(P7+Q7,Q7+R7,P7+R7))</f>
        <v>25</v>
      </c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</row>
    <row r="8" spans="1:107" s="5" customFormat="1" ht="30" customHeight="1">
      <c r="B8" s="143" t="s">
        <v>137</v>
      </c>
      <c r="C8" s="144">
        <v>446452</v>
      </c>
      <c r="D8" s="145"/>
      <c r="E8" s="139" t="s">
        <v>30</v>
      </c>
      <c r="F8" s="137" t="s">
        <v>141</v>
      </c>
      <c r="G8" s="58" t="s">
        <v>142</v>
      </c>
      <c r="H8" s="146">
        <v>2007</v>
      </c>
      <c r="I8" s="147" t="s">
        <v>143</v>
      </c>
      <c r="J8" s="153" t="s">
        <v>32</v>
      </c>
      <c r="K8" s="154">
        <v>60.9</v>
      </c>
      <c r="L8" s="155">
        <v>17</v>
      </c>
      <c r="M8" s="156">
        <v>18</v>
      </c>
      <c r="N8" s="156">
        <v>19</v>
      </c>
      <c r="O8" s="157">
        <v>37</v>
      </c>
      <c r="P8" s="155">
        <v>22</v>
      </c>
      <c r="Q8" s="156">
        <v>24</v>
      </c>
      <c r="R8" s="156">
        <v>26</v>
      </c>
      <c r="S8" s="74">
        <f t="shared" ref="S8:S165" si="0">IF(AA8&lt;=0,0,AA8)</f>
        <v>50</v>
      </c>
      <c r="T8" s="75">
        <f t="shared" ref="T8:T167" si="1">IF(E8="","",IF(OR(O8=0,S8=0),0,O8+S8))</f>
        <v>87</v>
      </c>
      <c r="U8" s="130" t="s">
        <v>132</v>
      </c>
      <c r="V8" s="62" t="str">
        <f>IF(H8=0," ",IF(E8="H",IF(AND(H8&gt;2005,H8&lt;2009),VLOOKUP(K8,Minimas!$A$15:$C$29,3),IF(AND(H8&gt;2008,H8&lt;2011),VLOOKUP(K8,Minimas!$A$15:$C$29,2),"ERREUR")),IF(AND(H8&gt;2005,H8&lt;2009),VLOOKUP(K8,Minimas!$H$15:J$29,3),IF(AND(H8&gt;2008,H8&lt;2011),VLOOKUP(K8,Minimas!$H$15:$J$29,2),"ERREUR"))))</f>
        <v>U13 M61</v>
      </c>
      <c r="W8" s="63">
        <f t="shared" ref="W8:W167" si="2">IF(E8=" "," ",IF(E8="H",10^(0.75194503*LOG(K8/175.508)^2)*T8,IF(E8="F",10^(0.783497476* LOG(K8/153.655)^2)*T8,"")))</f>
        <v>125.43226534848505</v>
      </c>
      <c r="X8" s="56"/>
      <c r="Y8" s="56"/>
      <c r="Z8" s="5">
        <f t="shared" ref="Z8:Z207" si="3">IF(L8=0," ",MAXA(L8+M8,M8+N8,L8+N8))</f>
        <v>37</v>
      </c>
      <c r="AA8" s="5">
        <f t="shared" ref="AA8:AA207" si="4">IF(P8=0," ",MAXA(P8+Q8,Q8+R8,P8+R8))</f>
        <v>50</v>
      </c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</row>
    <row r="9" spans="1:107" s="5" customFormat="1" ht="30" customHeight="1">
      <c r="B9" s="158" t="s">
        <v>137</v>
      </c>
      <c r="C9" s="159">
        <v>439449</v>
      </c>
      <c r="D9" s="160"/>
      <c r="E9" s="161" t="s">
        <v>30</v>
      </c>
      <c r="F9" s="162" t="s">
        <v>144</v>
      </c>
      <c r="G9" s="163" t="s">
        <v>145</v>
      </c>
      <c r="H9" s="164">
        <v>2006</v>
      </c>
      <c r="I9" s="165" t="s">
        <v>146</v>
      </c>
      <c r="J9" s="166" t="s">
        <v>32</v>
      </c>
      <c r="K9" s="149">
        <v>48.2</v>
      </c>
      <c r="L9" s="150">
        <v>22</v>
      </c>
      <c r="M9" s="151">
        <v>24</v>
      </c>
      <c r="N9" s="151">
        <v>26</v>
      </c>
      <c r="O9" s="152">
        <v>50</v>
      </c>
      <c r="P9" s="150">
        <v>28</v>
      </c>
      <c r="Q9" s="151">
        <v>30</v>
      </c>
      <c r="R9" s="151">
        <v>32</v>
      </c>
      <c r="S9" s="74">
        <f t="shared" si="0"/>
        <v>62</v>
      </c>
      <c r="T9" s="75">
        <f t="shared" si="1"/>
        <v>112</v>
      </c>
      <c r="U9" s="130" t="s">
        <v>132</v>
      </c>
      <c r="V9" s="62" t="str">
        <f>IF(H9=0," ",IF(E9="H",IF(AND(H9&gt;2005,H9&lt;2009),VLOOKUP(K9,Minimas!$A$15:$C$29,3),IF(AND(H9&gt;2008,H9&lt;2011),VLOOKUP(K9,Minimas!$A$15:$C$29,2),"ERREUR")),IF(AND(H9&gt;2005,H9&lt;2009),VLOOKUP(K9,Minimas!$H$15:J$29,3),IF(AND(H9&gt;2008,H9&lt;2011),VLOOKUP(K9,Minimas!$H$15:$J$29,2),"ERREUR"))))</f>
        <v>U13 M49</v>
      </c>
      <c r="W9" s="63">
        <f t="shared" si="2"/>
        <v>193.23321509675509</v>
      </c>
      <c r="X9" s="56"/>
      <c r="Y9" s="56"/>
      <c r="Z9" s="5">
        <f t="shared" si="3"/>
        <v>50</v>
      </c>
      <c r="AA9" s="5">
        <f t="shared" si="4"/>
        <v>62</v>
      </c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</row>
    <row r="10" spans="1:107" s="5" customFormat="1" ht="30" customHeight="1" thickBot="1">
      <c r="B10" s="167" t="s">
        <v>137</v>
      </c>
      <c r="C10" s="168">
        <v>450272</v>
      </c>
      <c r="D10" s="169" t="s">
        <v>147</v>
      </c>
      <c r="E10" s="170" t="s">
        <v>30</v>
      </c>
      <c r="F10" s="171" t="s">
        <v>148</v>
      </c>
      <c r="G10" s="172" t="s">
        <v>149</v>
      </c>
      <c r="H10" s="173">
        <v>2007</v>
      </c>
      <c r="I10" s="174" t="s">
        <v>143</v>
      </c>
      <c r="J10" s="175" t="s">
        <v>32</v>
      </c>
      <c r="K10" s="176">
        <v>71.099999999999994</v>
      </c>
      <c r="L10" s="177">
        <v>14</v>
      </c>
      <c r="M10" s="178">
        <v>15</v>
      </c>
      <c r="N10" s="178">
        <v>17</v>
      </c>
      <c r="O10" s="152">
        <v>32</v>
      </c>
      <c r="P10" s="177">
        <v>17</v>
      </c>
      <c r="Q10" s="178">
        <v>19</v>
      </c>
      <c r="R10" s="151">
        <v>20</v>
      </c>
      <c r="S10" s="74">
        <f t="shared" si="0"/>
        <v>39</v>
      </c>
      <c r="T10" s="75">
        <f t="shared" si="1"/>
        <v>71</v>
      </c>
      <c r="U10" s="130" t="s">
        <v>132</v>
      </c>
      <c r="V10" s="62" t="str">
        <f>IF(H10=0," ",IF(E10="H",IF(AND(H10&gt;2005,H10&lt;2009),VLOOKUP(K10,Minimas!$A$15:$C$29,3),IF(AND(H10&gt;2008,H10&lt;2011),VLOOKUP(K10,Minimas!$A$15:$C$29,2),"ERREUR")),IF(AND(H10&gt;2005,H10&lt;2009),VLOOKUP(K10,Minimas!$H$15:J$29,3),IF(AND(H10&gt;2008,H10&lt;2011),VLOOKUP(K10,Minimas!$H$15:$J$29,2),"ERREUR"))))</f>
        <v>U13 M73</v>
      </c>
      <c r="W10" s="63">
        <f t="shared" si="2"/>
        <v>92.695207475053181</v>
      </c>
      <c r="X10" s="56"/>
      <c r="Y10" s="56"/>
      <c r="Z10" s="5">
        <f t="shared" si="3"/>
        <v>32</v>
      </c>
      <c r="AA10" s="5">
        <f t="shared" si="4"/>
        <v>39</v>
      </c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</row>
    <row r="11" spans="1:107" s="5" customFormat="1" ht="30" customHeight="1">
      <c r="B11" s="195" t="s">
        <v>137</v>
      </c>
      <c r="C11" s="196">
        <v>450322</v>
      </c>
      <c r="D11" s="197"/>
      <c r="E11" s="135" t="s">
        <v>30</v>
      </c>
      <c r="F11" s="136" t="s">
        <v>151</v>
      </c>
      <c r="G11" s="72" t="s">
        <v>152</v>
      </c>
      <c r="H11" s="198">
        <v>2008</v>
      </c>
      <c r="I11" s="199" t="s">
        <v>153</v>
      </c>
      <c r="J11" s="200" t="s">
        <v>32</v>
      </c>
      <c r="K11" s="73">
        <v>30</v>
      </c>
      <c r="L11" s="201">
        <v>15</v>
      </c>
      <c r="M11" s="202">
        <v>17</v>
      </c>
      <c r="N11" s="202">
        <v>19</v>
      </c>
      <c r="O11" s="74">
        <v>36</v>
      </c>
      <c r="P11" s="201">
        <v>22</v>
      </c>
      <c r="Q11" s="202">
        <v>24</v>
      </c>
      <c r="R11" s="203">
        <v>-35</v>
      </c>
      <c r="S11" s="74">
        <f t="shared" si="0"/>
        <v>46</v>
      </c>
      <c r="T11" s="75">
        <f t="shared" si="1"/>
        <v>82</v>
      </c>
      <c r="U11" s="130" t="s">
        <v>132</v>
      </c>
      <c r="V11" s="62" t="str">
        <f>IF(H11=0," ",IF(E11="H",IF(AND(H11&gt;2005,H11&lt;2009),VLOOKUP(K11,Minimas!$A$15:$C$29,3),IF(AND(H11&gt;2008,H11&lt;2011),VLOOKUP(K11,Minimas!$A$15:$C$29,2),"ERREUR")),IF(AND(H11&gt;2005,H11&lt;2009),VLOOKUP(K11,Minimas!$H$15:J$29,3),IF(AND(H11&gt;2008,H11&lt;2011),VLOOKUP(K11,Minimas!$H$15:$J$29,2),"ERREUR"))))</f>
        <v>U13 M35</v>
      </c>
      <c r="W11" s="63">
        <f t="shared" si="2"/>
        <v>227.18386784044728</v>
      </c>
      <c r="X11" s="56"/>
      <c r="Y11" s="56"/>
      <c r="Z11" s="5">
        <f t="shared" si="3"/>
        <v>36</v>
      </c>
      <c r="AA11" s="5">
        <f t="shared" si="4"/>
        <v>46</v>
      </c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</row>
    <row r="12" spans="1:107" s="5" customFormat="1" ht="30" customHeight="1">
      <c r="B12" s="133"/>
      <c r="C12" s="57"/>
      <c r="D12" s="122"/>
      <c r="E12" s="135"/>
      <c r="F12" s="137" t="s">
        <v>31</v>
      </c>
      <c r="G12" s="58" t="s">
        <v>31</v>
      </c>
      <c r="H12" s="138"/>
      <c r="I12" s="120"/>
      <c r="J12" s="139"/>
      <c r="K12" s="59"/>
      <c r="L12" s="60"/>
      <c r="M12" s="61"/>
      <c r="N12" s="61"/>
      <c r="O12" s="74" t="str">
        <f t="shared" ref="O12:O165" si="5">IF(Z12&lt;=0,0,Z12)</f>
        <v xml:space="preserve"> </v>
      </c>
      <c r="P12" s="60"/>
      <c r="Q12" s="61"/>
      <c r="R12" s="61"/>
      <c r="S12" s="74" t="str">
        <f t="shared" si="0"/>
        <v xml:space="preserve"> </v>
      </c>
      <c r="T12" s="75" t="str">
        <f t="shared" si="1"/>
        <v/>
      </c>
      <c r="U12" s="130" t="s">
        <v>132</v>
      </c>
      <c r="V12" s="62" t="str">
        <f>IF(H12=0," ",IF(E12="H",IF(AND(H12&gt;2005,H12&lt;2009),VLOOKUP(K12,Minimas!$A$15:$C$29,3),IF(AND(H12&gt;2008,H12&lt;2011),VLOOKUP(K12,Minimas!$A$15:$C$29,2),"ERREUR")),IF(AND(H12&gt;2005,H12&lt;2009),VLOOKUP(K12,Minimas!$H$15:J$29,3),IF(AND(H12&gt;2008,H12&lt;2011),VLOOKUP(K12,Minimas!$H$15:$J$29,2),"ERREUR"))))</f>
        <v xml:space="preserve"> </v>
      </c>
      <c r="W12" s="63" t="str">
        <f t="shared" si="2"/>
        <v/>
      </c>
      <c r="X12" s="56"/>
      <c r="Y12" s="56"/>
      <c r="Z12" s="5" t="str">
        <f t="shared" si="3"/>
        <v xml:space="preserve"> </v>
      </c>
      <c r="AA12" s="5" t="str">
        <f t="shared" si="4"/>
        <v xml:space="preserve"> </v>
      </c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</row>
    <row r="13" spans="1:107" s="5" customFormat="1" ht="30" customHeight="1">
      <c r="B13" s="133"/>
      <c r="C13" s="57"/>
      <c r="D13" s="122"/>
      <c r="E13" s="135"/>
      <c r="F13" s="137" t="s">
        <v>31</v>
      </c>
      <c r="G13" s="58" t="s">
        <v>31</v>
      </c>
      <c r="H13" s="138"/>
      <c r="I13" s="120" t="s">
        <v>31</v>
      </c>
      <c r="J13" s="139" t="s">
        <v>31</v>
      </c>
      <c r="K13" s="59"/>
      <c r="L13" s="60"/>
      <c r="M13" s="61"/>
      <c r="N13" s="61"/>
      <c r="O13" s="74" t="str">
        <f t="shared" si="5"/>
        <v xml:space="preserve"> </v>
      </c>
      <c r="P13" s="60"/>
      <c r="Q13" s="61"/>
      <c r="R13" s="61"/>
      <c r="S13" s="74" t="str">
        <f t="shared" si="0"/>
        <v xml:space="preserve"> </v>
      </c>
      <c r="T13" s="75" t="str">
        <f t="shared" si="1"/>
        <v/>
      </c>
      <c r="U13" s="130" t="s">
        <v>132</v>
      </c>
      <c r="V13" s="62" t="str">
        <f>IF(H13=0," ",IF(E13="H",IF(AND(H13&gt;2005,H13&lt;2009),VLOOKUP(K13,Minimas!$A$15:$C$29,3),IF(AND(H13&gt;2008,H13&lt;2011),VLOOKUP(K13,Minimas!$A$15:$C$29,2),"ERREUR")),IF(AND(H13&gt;2005,H13&lt;2009),VLOOKUP(K13,Minimas!$H$15:J$29,3),IF(AND(H13&gt;2008,H13&lt;2011),VLOOKUP(K13,Minimas!$H$15:$J$29,2),"ERREUR"))))</f>
        <v xml:space="preserve"> </v>
      </c>
      <c r="W13" s="63" t="str">
        <f t="shared" si="2"/>
        <v/>
      </c>
      <c r="X13" s="56"/>
      <c r="Y13" s="56"/>
      <c r="Z13" s="5" t="str">
        <f t="shared" si="3"/>
        <v xml:space="preserve"> </v>
      </c>
      <c r="AA13" s="5" t="str">
        <f t="shared" si="4"/>
        <v xml:space="preserve"> </v>
      </c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</row>
    <row r="14" spans="1:107" s="5" customFormat="1" ht="30" customHeight="1">
      <c r="B14" s="133"/>
      <c r="C14" s="57"/>
      <c r="D14" s="122"/>
      <c r="E14" s="135"/>
      <c r="F14" s="137" t="s">
        <v>31</v>
      </c>
      <c r="G14" s="58" t="s">
        <v>31</v>
      </c>
      <c r="H14" s="138"/>
      <c r="I14" s="120" t="s">
        <v>31</v>
      </c>
      <c r="J14" s="139" t="s">
        <v>31</v>
      </c>
      <c r="K14" s="59"/>
      <c r="L14" s="60"/>
      <c r="M14" s="61"/>
      <c r="N14" s="61"/>
      <c r="O14" s="74" t="str">
        <f t="shared" si="5"/>
        <v xml:space="preserve"> </v>
      </c>
      <c r="P14" s="60"/>
      <c r="Q14" s="61"/>
      <c r="R14" s="61"/>
      <c r="S14" s="74" t="str">
        <f t="shared" si="0"/>
        <v xml:space="preserve"> </v>
      </c>
      <c r="T14" s="75" t="str">
        <f t="shared" si="1"/>
        <v/>
      </c>
      <c r="U14" s="130" t="s">
        <v>132</v>
      </c>
      <c r="V14" s="62" t="str">
        <f>IF(H14=0," ",IF(E14="H",IF(AND(H14&gt;2005,H14&lt;2009),VLOOKUP(K14,Minimas!$A$15:$C$29,3),IF(AND(H14&gt;2008,H14&lt;2011),VLOOKUP(K14,Minimas!$A$15:$C$29,2),"ERREUR")),IF(AND(H14&gt;2005,H14&lt;2009),VLOOKUP(K14,Minimas!$H$15:J$29,3),IF(AND(H14&gt;2008,H14&lt;2011),VLOOKUP(K14,Minimas!$H$15:$J$29,2),"ERREUR"))))</f>
        <v xml:space="preserve"> </v>
      </c>
      <c r="W14" s="63" t="str">
        <f t="shared" si="2"/>
        <v/>
      </c>
      <c r="X14" s="56"/>
      <c r="Y14" s="56"/>
      <c r="Z14" s="5" t="str">
        <f t="shared" si="3"/>
        <v xml:space="preserve"> </v>
      </c>
      <c r="AA14" s="5" t="str">
        <f t="shared" si="4"/>
        <v xml:space="preserve"> </v>
      </c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</row>
    <row r="15" spans="1:107" s="5" customFormat="1" ht="30" customHeight="1">
      <c r="B15" s="133"/>
      <c r="C15" s="57"/>
      <c r="D15" s="122"/>
      <c r="E15" s="135"/>
      <c r="F15" s="137" t="s">
        <v>31</v>
      </c>
      <c r="G15" s="58" t="s">
        <v>31</v>
      </c>
      <c r="H15" s="138"/>
      <c r="I15" s="120" t="s">
        <v>31</v>
      </c>
      <c r="J15" s="139" t="s">
        <v>31</v>
      </c>
      <c r="K15" s="59"/>
      <c r="L15" s="60"/>
      <c r="M15" s="61"/>
      <c r="N15" s="61"/>
      <c r="O15" s="74" t="str">
        <f t="shared" si="5"/>
        <v xml:space="preserve"> </v>
      </c>
      <c r="P15" s="60"/>
      <c r="Q15" s="61"/>
      <c r="R15" s="61"/>
      <c r="S15" s="74" t="str">
        <f t="shared" si="0"/>
        <v xml:space="preserve"> </v>
      </c>
      <c r="T15" s="75" t="str">
        <f t="shared" si="1"/>
        <v/>
      </c>
      <c r="U15" s="130" t="s">
        <v>132</v>
      </c>
      <c r="V15" s="62" t="str">
        <f>IF(H15=0," ",IF(E15="H",IF(AND(H15&gt;2005,H15&lt;2009),VLOOKUP(K15,Minimas!$A$15:$C$29,3),IF(AND(H15&gt;2008,H15&lt;2011),VLOOKUP(K15,Minimas!$A$15:$C$29,2),"ERREUR")),IF(AND(H15&gt;2005,H15&lt;2009),VLOOKUP(K15,Minimas!$H$15:J$29,3),IF(AND(H15&gt;2008,H15&lt;2011),VLOOKUP(K15,Minimas!$H$15:$J$29,2),"ERREUR"))))</f>
        <v xml:space="preserve"> </v>
      </c>
      <c r="W15" s="63" t="str">
        <f t="shared" si="2"/>
        <v/>
      </c>
      <c r="X15" s="56"/>
      <c r="Y15" s="56"/>
      <c r="Z15" s="5" t="str">
        <f t="shared" si="3"/>
        <v xml:space="preserve"> </v>
      </c>
      <c r="AA15" s="5" t="str">
        <f t="shared" si="4"/>
        <v xml:space="preserve"> </v>
      </c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</row>
    <row r="16" spans="1:107" s="5" customFormat="1" ht="30" customHeight="1">
      <c r="B16" s="133"/>
      <c r="C16" s="57"/>
      <c r="D16" s="122"/>
      <c r="E16" s="135"/>
      <c r="F16" s="137" t="s">
        <v>31</v>
      </c>
      <c r="G16" s="58" t="s">
        <v>31</v>
      </c>
      <c r="H16" s="138"/>
      <c r="I16" s="120" t="s">
        <v>31</v>
      </c>
      <c r="J16" s="139" t="s">
        <v>31</v>
      </c>
      <c r="K16" s="59"/>
      <c r="L16" s="60"/>
      <c r="M16" s="61"/>
      <c r="N16" s="61"/>
      <c r="O16" s="74" t="str">
        <f t="shared" si="5"/>
        <v xml:space="preserve"> </v>
      </c>
      <c r="P16" s="60"/>
      <c r="Q16" s="61"/>
      <c r="R16" s="61"/>
      <c r="S16" s="74" t="str">
        <f t="shared" si="0"/>
        <v xml:space="preserve"> </v>
      </c>
      <c r="T16" s="75" t="str">
        <f t="shared" si="1"/>
        <v/>
      </c>
      <c r="U16" s="130" t="s">
        <v>132</v>
      </c>
      <c r="V16" s="62" t="str">
        <f>IF(H16=0," ",IF(E16="H",IF(AND(H16&gt;2005,H16&lt;2009),VLOOKUP(K16,Minimas!$A$15:$C$29,3),IF(AND(H16&gt;2008,H16&lt;2011),VLOOKUP(K16,Minimas!$A$15:$C$29,2),"ERREUR")),IF(AND(H16&gt;2005,H16&lt;2009),VLOOKUP(K16,Minimas!$H$15:J$29,3),IF(AND(H16&gt;2008,H16&lt;2011),VLOOKUP(K16,Minimas!$H$15:$J$29,2),"ERREUR"))))</f>
        <v xml:space="preserve"> </v>
      </c>
      <c r="W16" s="63" t="str">
        <f t="shared" si="2"/>
        <v/>
      </c>
      <c r="X16" s="56"/>
      <c r="Y16" s="56"/>
      <c r="Z16" s="5" t="str">
        <f t="shared" si="3"/>
        <v xml:space="preserve"> </v>
      </c>
      <c r="AA16" s="5" t="str">
        <f t="shared" si="4"/>
        <v xml:space="preserve"> </v>
      </c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</row>
    <row r="17" spans="2:107" s="5" customFormat="1" ht="30" customHeight="1">
      <c r="B17" s="133"/>
      <c r="C17" s="57"/>
      <c r="D17" s="122"/>
      <c r="E17" s="135"/>
      <c r="F17" s="137" t="s">
        <v>31</v>
      </c>
      <c r="G17" s="58" t="s">
        <v>31</v>
      </c>
      <c r="H17" s="138"/>
      <c r="I17" s="120" t="s">
        <v>31</v>
      </c>
      <c r="J17" s="139" t="s">
        <v>31</v>
      </c>
      <c r="K17" s="59"/>
      <c r="L17" s="60"/>
      <c r="M17" s="61"/>
      <c r="N17" s="61"/>
      <c r="O17" s="74" t="str">
        <f t="shared" si="5"/>
        <v xml:space="preserve"> </v>
      </c>
      <c r="P17" s="60"/>
      <c r="Q17" s="61"/>
      <c r="R17" s="61"/>
      <c r="S17" s="74" t="str">
        <f t="shared" si="0"/>
        <v xml:space="preserve"> </v>
      </c>
      <c r="T17" s="75" t="str">
        <f t="shared" si="1"/>
        <v/>
      </c>
      <c r="U17" s="130" t="s">
        <v>132</v>
      </c>
      <c r="V17" s="62" t="str">
        <f>IF(H17=0," ",IF(E17="H",IF(AND(H17&gt;2005,H17&lt;2009),VLOOKUP(K17,Minimas!$A$15:$C$29,3),IF(AND(H17&gt;2008,H17&lt;2011),VLOOKUP(K17,Minimas!$A$15:$C$29,2),"ERREUR")),IF(AND(H17&gt;2005,H17&lt;2009),VLOOKUP(K17,Minimas!$H$15:J$29,3),IF(AND(H17&gt;2008,H17&lt;2011),VLOOKUP(K17,Minimas!$H$15:$J$29,2),"ERREUR"))))</f>
        <v xml:space="preserve"> </v>
      </c>
      <c r="W17" s="63" t="str">
        <f t="shared" si="2"/>
        <v/>
      </c>
      <c r="X17" s="56"/>
      <c r="Y17" s="56"/>
      <c r="Z17" s="5" t="str">
        <f t="shared" si="3"/>
        <v xml:space="preserve"> </v>
      </c>
      <c r="AA17" s="5" t="str">
        <f t="shared" si="4"/>
        <v xml:space="preserve"> </v>
      </c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</row>
    <row r="18" spans="2:107" s="5" customFormat="1" ht="30" customHeight="1">
      <c r="B18" s="133"/>
      <c r="C18" s="57"/>
      <c r="D18" s="122"/>
      <c r="E18" s="135"/>
      <c r="F18" s="137" t="s">
        <v>31</v>
      </c>
      <c r="G18" s="58" t="s">
        <v>31</v>
      </c>
      <c r="H18" s="138"/>
      <c r="I18" s="120" t="s">
        <v>31</v>
      </c>
      <c r="J18" s="139" t="s">
        <v>31</v>
      </c>
      <c r="K18" s="59"/>
      <c r="L18" s="60"/>
      <c r="M18" s="61"/>
      <c r="N18" s="61"/>
      <c r="O18" s="74" t="str">
        <f t="shared" si="5"/>
        <v xml:space="preserve"> </v>
      </c>
      <c r="P18" s="60"/>
      <c r="Q18" s="61"/>
      <c r="R18" s="61"/>
      <c r="S18" s="74" t="str">
        <f t="shared" si="0"/>
        <v xml:space="preserve"> </v>
      </c>
      <c r="T18" s="75" t="str">
        <f t="shared" si="1"/>
        <v/>
      </c>
      <c r="U18" s="130" t="s">
        <v>132</v>
      </c>
      <c r="V18" s="62" t="str">
        <f>IF(H18=0," ",IF(E18="H",IF(AND(H18&gt;2005,H18&lt;2009),VLOOKUP(K18,Minimas!$A$15:$C$29,3),IF(AND(H18&gt;2008,H18&lt;2011),VLOOKUP(K18,Minimas!$A$15:$C$29,2),"ERREUR")),IF(AND(H18&gt;2005,H18&lt;2009),VLOOKUP(K18,Minimas!$H$15:J$29,3),IF(AND(H18&gt;2008,H18&lt;2011),VLOOKUP(K18,Minimas!$H$15:$J$29,2),"ERREUR"))))</f>
        <v xml:space="preserve"> </v>
      </c>
      <c r="W18" s="63" t="str">
        <f t="shared" si="2"/>
        <v/>
      </c>
      <c r="X18" s="56"/>
      <c r="Y18" s="56"/>
      <c r="Z18" s="5" t="str">
        <f t="shared" si="3"/>
        <v xml:space="preserve"> </v>
      </c>
      <c r="AA18" s="5" t="str">
        <f t="shared" si="4"/>
        <v xml:space="preserve"> </v>
      </c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</row>
    <row r="19" spans="2:107" s="5" customFormat="1" ht="30" customHeight="1">
      <c r="B19" s="133"/>
      <c r="C19" s="57"/>
      <c r="D19" s="122"/>
      <c r="E19" s="135"/>
      <c r="F19" s="137" t="s">
        <v>31</v>
      </c>
      <c r="G19" s="58" t="s">
        <v>31</v>
      </c>
      <c r="H19" s="138"/>
      <c r="I19" s="120" t="s">
        <v>31</v>
      </c>
      <c r="J19" s="139" t="s">
        <v>31</v>
      </c>
      <c r="K19" s="59"/>
      <c r="L19" s="60"/>
      <c r="M19" s="61"/>
      <c r="N19" s="61"/>
      <c r="O19" s="74" t="str">
        <f t="shared" si="5"/>
        <v xml:space="preserve"> </v>
      </c>
      <c r="P19" s="60"/>
      <c r="Q19" s="61"/>
      <c r="R19" s="61"/>
      <c r="S19" s="74" t="str">
        <f t="shared" si="0"/>
        <v xml:space="preserve"> </v>
      </c>
      <c r="T19" s="75" t="str">
        <f t="shared" si="1"/>
        <v/>
      </c>
      <c r="U19" s="130" t="s">
        <v>132</v>
      </c>
      <c r="V19" s="62" t="str">
        <f>IF(H19=0," ",IF(E19="H",IF(AND(H19&gt;2005,H19&lt;2009),VLOOKUP(K19,Minimas!$A$15:$C$29,3),IF(AND(H19&gt;2008,H19&lt;2011),VLOOKUP(K19,Minimas!$A$15:$C$29,2),"ERREUR")),IF(AND(H19&gt;2005,H19&lt;2009),VLOOKUP(K19,Minimas!$H$15:J$29,3),IF(AND(H19&gt;2008,H19&lt;2011),VLOOKUP(K19,Minimas!$H$15:$J$29,2),"ERREUR"))))</f>
        <v xml:space="preserve"> </v>
      </c>
      <c r="W19" s="63" t="str">
        <f t="shared" si="2"/>
        <v/>
      </c>
      <c r="X19" s="56"/>
      <c r="Y19" s="56"/>
      <c r="Z19" s="5" t="str">
        <f t="shared" si="3"/>
        <v xml:space="preserve"> </v>
      </c>
      <c r="AA19" s="5" t="str">
        <f t="shared" si="4"/>
        <v xml:space="preserve"> </v>
      </c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</row>
    <row r="20" spans="2:107" s="5" customFormat="1" ht="30" customHeight="1">
      <c r="B20" s="133"/>
      <c r="C20" s="57"/>
      <c r="D20" s="122"/>
      <c r="E20" s="135"/>
      <c r="F20" s="137" t="s">
        <v>31</v>
      </c>
      <c r="G20" s="58" t="s">
        <v>31</v>
      </c>
      <c r="H20" s="138"/>
      <c r="I20" s="120" t="s">
        <v>31</v>
      </c>
      <c r="J20" s="139" t="s">
        <v>31</v>
      </c>
      <c r="K20" s="59"/>
      <c r="L20" s="60"/>
      <c r="M20" s="61"/>
      <c r="N20" s="61"/>
      <c r="O20" s="74" t="str">
        <f t="shared" si="5"/>
        <v xml:space="preserve"> </v>
      </c>
      <c r="P20" s="60"/>
      <c r="Q20" s="61"/>
      <c r="R20" s="61"/>
      <c r="S20" s="74" t="str">
        <f t="shared" si="0"/>
        <v xml:space="preserve"> </v>
      </c>
      <c r="T20" s="75" t="str">
        <f t="shared" si="1"/>
        <v/>
      </c>
      <c r="U20" s="130" t="s">
        <v>132</v>
      </c>
      <c r="V20" s="62" t="str">
        <f>IF(H20=0," ",IF(E20="H",IF(AND(H20&gt;2005,H20&lt;2009),VLOOKUP(K20,Minimas!$A$15:$C$29,3),IF(AND(H20&gt;2008,H20&lt;2011),VLOOKUP(K20,Minimas!$A$15:$C$29,2),"ERREUR")),IF(AND(H20&gt;2005,H20&lt;2009),VLOOKUP(K20,Minimas!$H$15:J$29,3),IF(AND(H20&gt;2008,H20&lt;2011),VLOOKUP(K20,Minimas!$H$15:$J$29,2),"ERREUR"))))</f>
        <v xml:space="preserve"> </v>
      </c>
      <c r="W20" s="63" t="str">
        <f t="shared" si="2"/>
        <v/>
      </c>
      <c r="X20" s="56"/>
      <c r="Y20" s="56"/>
      <c r="Z20" s="5" t="str">
        <f t="shared" si="3"/>
        <v xml:space="preserve"> </v>
      </c>
      <c r="AA20" s="5" t="str">
        <f t="shared" si="4"/>
        <v xml:space="preserve"> </v>
      </c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</row>
    <row r="21" spans="2:107" s="5" customFormat="1" ht="30" customHeight="1">
      <c r="B21" s="133"/>
      <c r="C21" s="57"/>
      <c r="D21" s="122"/>
      <c r="E21" s="135"/>
      <c r="F21" s="137" t="s">
        <v>31</v>
      </c>
      <c r="G21" s="58" t="s">
        <v>31</v>
      </c>
      <c r="H21" s="138"/>
      <c r="I21" s="120" t="s">
        <v>31</v>
      </c>
      <c r="J21" s="139" t="s">
        <v>31</v>
      </c>
      <c r="K21" s="59"/>
      <c r="L21" s="60"/>
      <c r="M21" s="61"/>
      <c r="N21" s="61"/>
      <c r="O21" s="74" t="str">
        <f t="shared" si="5"/>
        <v xml:space="preserve"> </v>
      </c>
      <c r="P21" s="60"/>
      <c r="Q21" s="61"/>
      <c r="R21" s="61"/>
      <c r="S21" s="74" t="str">
        <f t="shared" si="0"/>
        <v xml:space="preserve"> </v>
      </c>
      <c r="T21" s="75" t="str">
        <f t="shared" si="1"/>
        <v/>
      </c>
      <c r="U21" s="130" t="s">
        <v>132</v>
      </c>
      <c r="V21" s="62" t="str">
        <f>IF(H21=0," ",IF(E21="H",IF(AND(H21&gt;2005,H21&lt;2009),VLOOKUP(K21,Minimas!$A$15:$C$29,3),IF(AND(H21&gt;2008,H21&lt;2011),VLOOKUP(K21,Minimas!$A$15:$C$29,2),"ERREUR")),IF(AND(H21&gt;2005,H21&lt;2009),VLOOKUP(K21,Minimas!$H$15:J$29,3),IF(AND(H21&gt;2008,H21&lt;2011),VLOOKUP(K21,Minimas!$H$15:$J$29,2),"ERREUR"))))</f>
        <v xml:space="preserve"> </v>
      </c>
      <c r="W21" s="63" t="str">
        <f t="shared" si="2"/>
        <v/>
      </c>
      <c r="X21" s="56"/>
      <c r="Y21" s="56"/>
      <c r="Z21" s="5" t="str">
        <f t="shared" si="3"/>
        <v xml:space="preserve"> </v>
      </c>
      <c r="AA21" s="5" t="str">
        <f t="shared" si="4"/>
        <v xml:space="preserve"> </v>
      </c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</row>
    <row r="22" spans="2:107" s="5" customFormat="1" ht="30" customHeight="1">
      <c r="B22" s="133"/>
      <c r="C22" s="57"/>
      <c r="D22" s="122"/>
      <c r="E22" s="135"/>
      <c r="F22" s="137" t="s">
        <v>31</v>
      </c>
      <c r="G22" s="58" t="s">
        <v>31</v>
      </c>
      <c r="H22" s="138"/>
      <c r="I22" s="120" t="s">
        <v>31</v>
      </c>
      <c r="J22" s="139" t="s">
        <v>31</v>
      </c>
      <c r="K22" s="59"/>
      <c r="L22" s="60"/>
      <c r="M22" s="61"/>
      <c r="N22" s="61"/>
      <c r="O22" s="74" t="str">
        <f t="shared" si="5"/>
        <v xml:space="preserve"> </v>
      </c>
      <c r="P22" s="60"/>
      <c r="Q22" s="61"/>
      <c r="R22" s="61"/>
      <c r="S22" s="74" t="str">
        <f t="shared" si="0"/>
        <v xml:space="preserve"> </v>
      </c>
      <c r="T22" s="75" t="str">
        <f t="shared" si="1"/>
        <v/>
      </c>
      <c r="U22" s="130" t="s">
        <v>132</v>
      </c>
      <c r="V22" s="62" t="str">
        <f>IF(H22=0," ",IF(E22="H",IF(AND(H22&gt;2005,H22&lt;2009),VLOOKUP(K22,Minimas!$A$15:$C$29,3),IF(AND(H22&gt;2008,H22&lt;2011),VLOOKUP(K22,Minimas!$A$15:$C$29,2),"ERREUR")),IF(AND(H22&gt;2005,H22&lt;2009),VLOOKUP(K22,Minimas!$H$15:J$29,3),IF(AND(H22&gt;2008,H22&lt;2011),VLOOKUP(K22,Minimas!$H$15:$J$29,2),"ERREUR"))))</f>
        <v xml:space="preserve"> </v>
      </c>
      <c r="W22" s="63" t="str">
        <f t="shared" si="2"/>
        <v/>
      </c>
      <c r="X22" s="56"/>
      <c r="Y22" s="56"/>
      <c r="Z22" s="5" t="str">
        <f t="shared" si="3"/>
        <v xml:space="preserve"> </v>
      </c>
      <c r="AA22" s="5" t="str">
        <f t="shared" si="4"/>
        <v xml:space="preserve"> </v>
      </c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</row>
    <row r="23" spans="2:107" s="5" customFormat="1" ht="30" customHeight="1">
      <c r="B23" s="133"/>
      <c r="C23" s="57"/>
      <c r="D23" s="122"/>
      <c r="E23" s="135"/>
      <c r="F23" s="137" t="s">
        <v>31</v>
      </c>
      <c r="G23" s="58" t="s">
        <v>31</v>
      </c>
      <c r="H23" s="138"/>
      <c r="I23" s="120" t="s">
        <v>31</v>
      </c>
      <c r="J23" s="139" t="s">
        <v>31</v>
      </c>
      <c r="K23" s="59"/>
      <c r="L23" s="60"/>
      <c r="M23" s="61"/>
      <c r="N23" s="61"/>
      <c r="O23" s="74" t="str">
        <f t="shared" si="5"/>
        <v xml:space="preserve"> </v>
      </c>
      <c r="P23" s="60"/>
      <c r="Q23" s="61"/>
      <c r="R23" s="61"/>
      <c r="S23" s="74" t="str">
        <f t="shared" si="0"/>
        <v xml:space="preserve"> </v>
      </c>
      <c r="T23" s="75" t="str">
        <f t="shared" si="1"/>
        <v/>
      </c>
      <c r="U23" s="130" t="s">
        <v>132</v>
      </c>
      <c r="V23" s="62" t="str">
        <f>IF(H23=0," ",IF(E23="H",IF(AND(H23&gt;2005,H23&lt;2009),VLOOKUP(K23,Minimas!$A$15:$C$29,3),IF(AND(H23&gt;2008,H23&lt;2011),VLOOKUP(K23,Minimas!$A$15:$C$29,2),"ERREUR")),IF(AND(H23&gt;2005,H23&lt;2009),VLOOKUP(K23,Minimas!$H$15:J$29,3),IF(AND(H23&gt;2008,H23&lt;2011),VLOOKUP(K23,Minimas!$H$15:$J$29,2),"ERREUR"))))</f>
        <v xml:space="preserve"> </v>
      </c>
      <c r="W23" s="63" t="str">
        <f t="shared" si="2"/>
        <v/>
      </c>
      <c r="X23" s="56"/>
      <c r="Y23" s="56"/>
      <c r="Z23" s="5" t="str">
        <f t="shared" si="3"/>
        <v xml:space="preserve"> </v>
      </c>
      <c r="AA23" s="5" t="str">
        <f t="shared" si="4"/>
        <v xml:space="preserve"> </v>
      </c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</row>
    <row r="24" spans="2:107" s="5" customFormat="1" ht="30" customHeight="1">
      <c r="B24" s="133"/>
      <c r="C24" s="57"/>
      <c r="D24" s="122"/>
      <c r="E24" s="135"/>
      <c r="F24" s="137" t="s">
        <v>31</v>
      </c>
      <c r="G24" s="58" t="s">
        <v>31</v>
      </c>
      <c r="H24" s="138"/>
      <c r="I24" s="120" t="s">
        <v>31</v>
      </c>
      <c r="J24" s="139" t="s">
        <v>31</v>
      </c>
      <c r="K24" s="59"/>
      <c r="L24" s="60"/>
      <c r="M24" s="61"/>
      <c r="N24" s="61"/>
      <c r="O24" s="74" t="str">
        <f t="shared" si="5"/>
        <v xml:space="preserve"> </v>
      </c>
      <c r="P24" s="60"/>
      <c r="Q24" s="61"/>
      <c r="R24" s="61"/>
      <c r="S24" s="74" t="str">
        <f t="shared" si="0"/>
        <v xml:space="preserve"> </v>
      </c>
      <c r="T24" s="75" t="str">
        <f t="shared" si="1"/>
        <v/>
      </c>
      <c r="U24" s="130" t="s">
        <v>132</v>
      </c>
      <c r="V24" s="62" t="str">
        <f>IF(H24=0," ",IF(E24="H",IF(AND(H24&gt;2005,H24&lt;2009),VLOOKUP(K24,Minimas!$A$15:$C$29,3),IF(AND(H24&gt;2008,H24&lt;2011),VLOOKUP(K24,Minimas!$A$15:$C$29,2),"ERREUR")),IF(AND(H24&gt;2005,H24&lt;2009),VLOOKUP(K24,Minimas!$H$15:J$29,3),IF(AND(H24&gt;2008,H24&lt;2011),VLOOKUP(K24,Minimas!$H$15:$J$29,2),"ERREUR"))))</f>
        <v xml:space="preserve"> </v>
      </c>
      <c r="W24" s="63" t="str">
        <f t="shared" si="2"/>
        <v/>
      </c>
      <c r="X24" s="56"/>
      <c r="Y24" s="56"/>
      <c r="Z24" s="5" t="str">
        <f t="shared" si="3"/>
        <v xml:space="preserve"> </v>
      </c>
      <c r="AA24" s="5" t="str">
        <f t="shared" si="4"/>
        <v xml:space="preserve"> </v>
      </c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</row>
    <row r="25" spans="2:107" s="5" customFormat="1" ht="30" customHeight="1">
      <c r="B25" s="133"/>
      <c r="C25" s="57"/>
      <c r="D25" s="122"/>
      <c r="E25" s="135"/>
      <c r="F25" s="137" t="s">
        <v>31</v>
      </c>
      <c r="G25" s="58" t="s">
        <v>31</v>
      </c>
      <c r="H25" s="138"/>
      <c r="I25" s="120"/>
      <c r="J25" s="139"/>
      <c r="K25" s="59"/>
      <c r="L25" s="60"/>
      <c r="M25" s="61"/>
      <c r="N25" s="61"/>
      <c r="O25" s="74" t="str">
        <f t="shared" si="5"/>
        <v xml:space="preserve"> </v>
      </c>
      <c r="P25" s="60"/>
      <c r="Q25" s="61"/>
      <c r="R25" s="61"/>
      <c r="S25" s="74" t="str">
        <f t="shared" si="0"/>
        <v xml:space="preserve"> </v>
      </c>
      <c r="T25" s="75" t="str">
        <f t="shared" si="1"/>
        <v/>
      </c>
      <c r="U25" s="130" t="s">
        <v>132</v>
      </c>
      <c r="V25" s="62" t="str">
        <f>IF(H25=0," ",IF(E25="H",IF(AND(H25&gt;2005,H25&lt;2009),VLOOKUP(K25,Minimas!$A$15:$C$29,3),IF(AND(H25&gt;2008,H25&lt;2011),VLOOKUP(K25,Minimas!$A$15:$C$29,2),"ERREUR")),IF(AND(H25&gt;2005,H25&lt;2009),VLOOKUP(K25,Minimas!$H$15:J$29,3),IF(AND(H25&gt;2008,H25&lt;2011),VLOOKUP(K25,Minimas!$H$15:$J$29,2),"ERREUR"))))</f>
        <v xml:space="preserve"> </v>
      </c>
      <c r="W25" s="63" t="str">
        <f t="shared" si="2"/>
        <v/>
      </c>
      <c r="X25" s="56"/>
      <c r="Y25" s="56"/>
      <c r="Z25" s="5" t="str">
        <f t="shared" si="3"/>
        <v xml:space="preserve"> </v>
      </c>
      <c r="AA25" s="5" t="str">
        <f t="shared" si="4"/>
        <v xml:space="preserve"> </v>
      </c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</row>
    <row r="26" spans="2:107" s="5" customFormat="1" ht="30" customHeight="1">
      <c r="B26" s="133"/>
      <c r="C26" s="57"/>
      <c r="D26" s="122"/>
      <c r="E26" s="135"/>
      <c r="F26" s="137" t="s">
        <v>31</v>
      </c>
      <c r="G26" s="58" t="s">
        <v>31</v>
      </c>
      <c r="H26" s="138"/>
      <c r="I26" s="120"/>
      <c r="J26" s="139"/>
      <c r="K26" s="59"/>
      <c r="L26" s="60"/>
      <c r="M26" s="61"/>
      <c r="N26" s="61"/>
      <c r="O26" s="74" t="str">
        <f t="shared" si="5"/>
        <v xml:space="preserve"> </v>
      </c>
      <c r="P26" s="60"/>
      <c r="Q26" s="61"/>
      <c r="R26" s="61"/>
      <c r="S26" s="74" t="str">
        <f t="shared" si="0"/>
        <v xml:space="preserve"> </v>
      </c>
      <c r="T26" s="75" t="str">
        <f t="shared" si="1"/>
        <v/>
      </c>
      <c r="U26" s="130" t="s">
        <v>132</v>
      </c>
      <c r="V26" s="62" t="str">
        <f>IF(H26=0," ",IF(E26="H",IF(AND(H26&gt;2005,H26&lt;2009),VLOOKUP(K26,Minimas!$A$15:$C$29,3),IF(AND(H26&gt;2008,H26&lt;2011),VLOOKUP(K26,Minimas!$A$15:$C$29,2),"ERREUR")),IF(AND(H26&gt;2005,H26&lt;2009),VLOOKUP(K26,Minimas!$H$15:J$29,3),IF(AND(H26&gt;2008,H26&lt;2011),VLOOKUP(K26,Minimas!$H$15:$J$29,2),"ERREUR"))))</f>
        <v xml:space="preserve"> </v>
      </c>
      <c r="W26" s="63" t="str">
        <f t="shared" si="2"/>
        <v/>
      </c>
      <c r="X26" s="56"/>
      <c r="Y26" s="56"/>
      <c r="Z26" s="5" t="str">
        <f t="shared" si="3"/>
        <v xml:space="preserve"> </v>
      </c>
      <c r="AA26" s="5" t="str">
        <f t="shared" si="4"/>
        <v xml:space="preserve"> </v>
      </c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</row>
    <row r="27" spans="2:107" s="5" customFormat="1" ht="30" customHeight="1">
      <c r="B27" s="133"/>
      <c r="C27" s="57"/>
      <c r="D27" s="122"/>
      <c r="E27" s="135"/>
      <c r="F27" s="137" t="s">
        <v>31</v>
      </c>
      <c r="G27" s="58" t="s">
        <v>31</v>
      </c>
      <c r="H27" s="138"/>
      <c r="I27" s="120" t="s">
        <v>31</v>
      </c>
      <c r="J27" s="139" t="s">
        <v>31</v>
      </c>
      <c r="K27" s="59"/>
      <c r="L27" s="60"/>
      <c r="M27" s="61"/>
      <c r="N27" s="61"/>
      <c r="O27" s="74" t="str">
        <f t="shared" si="5"/>
        <v xml:space="preserve"> </v>
      </c>
      <c r="P27" s="60"/>
      <c r="Q27" s="61"/>
      <c r="R27" s="61"/>
      <c r="S27" s="74" t="str">
        <f t="shared" si="0"/>
        <v xml:space="preserve"> </v>
      </c>
      <c r="T27" s="75" t="str">
        <f t="shared" si="1"/>
        <v/>
      </c>
      <c r="U27" s="130" t="s">
        <v>132</v>
      </c>
      <c r="V27" s="62" t="str">
        <f>IF(H27=0," ",IF(E27="H",IF(AND(H27&gt;2005,H27&lt;2009),VLOOKUP(K27,Minimas!$A$15:$C$29,3),IF(AND(H27&gt;2008,H27&lt;2011),VLOOKUP(K27,Minimas!$A$15:$C$29,2),"ERREUR")),IF(AND(H27&gt;2005,H27&lt;2009),VLOOKUP(K27,Minimas!$H$15:J$29,3),IF(AND(H27&gt;2008,H27&lt;2011),VLOOKUP(K27,Minimas!$H$15:$J$29,2),"ERREUR"))))</f>
        <v xml:space="preserve"> </v>
      </c>
      <c r="W27" s="63" t="str">
        <f t="shared" si="2"/>
        <v/>
      </c>
      <c r="X27" s="56"/>
      <c r="Y27" s="56"/>
      <c r="Z27" s="5" t="str">
        <f t="shared" si="3"/>
        <v xml:space="preserve"> </v>
      </c>
      <c r="AA27" s="5" t="str">
        <f t="shared" si="4"/>
        <v xml:space="preserve"> </v>
      </c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</row>
    <row r="28" spans="2:107" s="5" customFormat="1" ht="30" customHeight="1">
      <c r="B28" s="133"/>
      <c r="C28" s="57"/>
      <c r="D28" s="122"/>
      <c r="E28" s="135"/>
      <c r="F28" s="137" t="s">
        <v>31</v>
      </c>
      <c r="G28" s="58" t="s">
        <v>31</v>
      </c>
      <c r="H28" s="138"/>
      <c r="I28" s="120" t="s">
        <v>31</v>
      </c>
      <c r="J28" s="139" t="s">
        <v>31</v>
      </c>
      <c r="K28" s="59"/>
      <c r="L28" s="60"/>
      <c r="M28" s="61"/>
      <c r="N28" s="61"/>
      <c r="O28" s="74" t="str">
        <f t="shared" si="5"/>
        <v xml:space="preserve"> </v>
      </c>
      <c r="P28" s="60"/>
      <c r="Q28" s="61"/>
      <c r="R28" s="61"/>
      <c r="S28" s="74" t="str">
        <f t="shared" si="0"/>
        <v xml:space="preserve"> </v>
      </c>
      <c r="T28" s="75" t="str">
        <f t="shared" si="1"/>
        <v/>
      </c>
      <c r="U28" s="130" t="s">
        <v>132</v>
      </c>
      <c r="V28" s="62" t="str">
        <f>IF(H28=0," ",IF(E28="H",IF(AND(H28&gt;2005,H28&lt;2009),VLOOKUP(K28,Minimas!$A$15:$C$29,3),IF(AND(H28&gt;2008,H28&lt;2011),VLOOKUP(K28,Minimas!$A$15:$C$29,2),"ERREUR")),IF(AND(H28&gt;2005,H28&lt;2009),VLOOKUP(K28,Minimas!$H$15:J$29,3),IF(AND(H28&gt;2008,H28&lt;2011),VLOOKUP(K28,Minimas!$H$15:$J$29,2),"ERREUR"))))</f>
        <v xml:space="preserve"> </v>
      </c>
      <c r="W28" s="63" t="str">
        <f t="shared" si="2"/>
        <v/>
      </c>
      <c r="X28" s="56"/>
      <c r="Y28" s="56"/>
      <c r="Z28" s="5" t="str">
        <f t="shared" si="3"/>
        <v xml:space="preserve"> </v>
      </c>
      <c r="AA28" s="5" t="str">
        <f t="shared" si="4"/>
        <v xml:space="preserve"> </v>
      </c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</row>
    <row r="29" spans="2:107" s="5" customFormat="1" ht="30" customHeight="1">
      <c r="B29" s="133"/>
      <c r="C29" s="57"/>
      <c r="D29" s="122"/>
      <c r="E29" s="135"/>
      <c r="F29" s="137" t="s">
        <v>31</v>
      </c>
      <c r="G29" s="58" t="s">
        <v>31</v>
      </c>
      <c r="H29" s="138"/>
      <c r="I29" s="120" t="s">
        <v>31</v>
      </c>
      <c r="J29" s="139" t="s">
        <v>31</v>
      </c>
      <c r="K29" s="59"/>
      <c r="L29" s="60"/>
      <c r="M29" s="61"/>
      <c r="N29" s="61"/>
      <c r="O29" s="74" t="str">
        <f t="shared" si="5"/>
        <v xml:space="preserve"> </v>
      </c>
      <c r="P29" s="60"/>
      <c r="Q29" s="61"/>
      <c r="R29" s="61"/>
      <c r="S29" s="74" t="str">
        <f t="shared" si="0"/>
        <v xml:space="preserve"> </v>
      </c>
      <c r="T29" s="75" t="str">
        <f t="shared" si="1"/>
        <v/>
      </c>
      <c r="U29" s="130" t="s">
        <v>132</v>
      </c>
      <c r="V29" s="62" t="str">
        <f>IF(H29=0," ",IF(E29="H",IF(AND(H29&gt;2005,H29&lt;2009),VLOOKUP(K29,Minimas!$A$15:$C$29,3),IF(AND(H29&gt;2008,H29&lt;2011),VLOOKUP(K29,Minimas!$A$15:$C$29,2),"ERREUR")),IF(AND(H29&gt;2005,H29&lt;2009),VLOOKUP(K29,Minimas!$H$15:J$29,3),IF(AND(H29&gt;2008,H29&lt;2011),VLOOKUP(K29,Minimas!$H$15:$J$29,2),"ERREUR"))))</f>
        <v xml:space="preserve"> </v>
      </c>
      <c r="W29" s="63" t="str">
        <f t="shared" si="2"/>
        <v/>
      </c>
      <c r="X29" s="56"/>
      <c r="Y29" s="56"/>
      <c r="Z29" s="5" t="str">
        <f t="shared" si="3"/>
        <v xml:space="preserve"> </v>
      </c>
      <c r="AA29" s="5" t="str">
        <f t="shared" si="4"/>
        <v xml:space="preserve"> </v>
      </c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</row>
    <row r="30" spans="2:107" s="5" customFormat="1" ht="30" customHeight="1">
      <c r="B30" s="133"/>
      <c r="C30" s="57"/>
      <c r="D30" s="122"/>
      <c r="E30" s="135"/>
      <c r="F30" s="137" t="s">
        <v>31</v>
      </c>
      <c r="G30" s="58" t="s">
        <v>31</v>
      </c>
      <c r="H30" s="138"/>
      <c r="I30" s="120" t="s">
        <v>31</v>
      </c>
      <c r="J30" s="139" t="s">
        <v>31</v>
      </c>
      <c r="K30" s="59"/>
      <c r="L30" s="60"/>
      <c r="M30" s="61"/>
      <c r="N30" s="61"/>
      <c r="O30" s="74" t="str">
        <f t="shared" si="5"/>
        <v xml:space="preserve"> </v>
      </c>
      <c r="P30" s="60"/>
      <c r="Q30" s="61"/>
      <c r="R30" s="61"/>
      <c r="S30" s="74" t="str">
        <f t="shared" si="0"/>
        <v xml:space="preserve"> </v>
      </c>
      <c r="T30" s="75" t="str">
        <f t="shared" si="1"/>
        <v/>
      </c>
      <c r="U30" s="130" t="s">
        <v>132</v>
      </c>
      <c r="V30" s="62" t="str">
        <f>IF(H30=0," ",IF(E30="H",IF(AND(H30&gt;2005,H30&lt;2009),VLOOKUP(K30,Minimas!$A$15:$C$29,3),IF(AND(H30&gt;2008,H30&lt;2011),VLOOKUP(K30,Minimas!$A$15:$C$29,2),"ERREUR")),IF(AND(H30&gt;2005,H30&lt;2009),VLOOKUP(K30,Minimas!$H$15:J$29,3),IF(AND(H30&gt;2008,H30&lt;2011),VLOOKUP(K30,Minimas!$H$15:$J$29,2),"ERREUR"))))</f>
        <v xml:space="preserve"> </v>
      </c>
      <c r="W30" s="63" t="str">
        <f t="shared" si="2"/>
        <v/>
      </c>
      <c r="X30" s="56"/>
      <c r="Y30" s="56"/>
      <c r="Z30" s="5" t="str">
        <f t="shared" si="3"/>
        <v xml:space="preserve"> </v>
      </c>
      <c r="AA30" s="5" t="str">
        <f t="shared" si="4"/>
        <v xml:space="preserve"> </v>
      </c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</row>
    <row r="31" spans="2:107" s="5" customFormat="1" ht="30" customHeight="1">
      <c r="B31" s="133"/>
      <c r="C31" s="57"/>
      <c r="D31" s="122"/>
      <c r="E31" s="135"/>
      <c r="F31" s="137" t="s">
        <v>31</v>
      </c>
      <c r="G31" s="58" t="s">
        <v>31</v>
      </c>
      <c r="H31" s="138"/>
      <c r="I31" s="120" t="s">
        <v>31</v>
      </c>
      <c r="J31" s="139" t="s">
        <v>31</v>
      </c>
      <c r="K31" s="59"/>
      <c r="L31" s="60"/>
      <c r="M31" s="61"/>
      <c r="N31" s="61"/>
      <c r="O31" s="74" t="str">
        <f t="shared" si="5"/>
        <v xml:space="preserve"> </v>
      </c>
      <c r="P31" s="60"/>
      <c r="Q31" s="61"/>
      <c r="R31" s="61"/>
      <c r="S31" s="74" t="str">
        <f t="shared" si="0"/>
        <v xml:space="preserve"> </v>
      </c>
      <c r="T31" s="75" t="str">
        <f t="shared" si="1"/>
        <v/>
      </c>
      <c r="U31" s="130" t="s">
        <v>132</v>
      </c>
      <c r="V31" s="62" t="str">
        <f>IF(H31=0," ",IF(E31="H",IF(AND(H31&gt;2005,H31&lt;2009),VLOOKUP(K31,Minimas!$A$15:$C$29,3),IF(AND(H31&gt;2008,H31&lt;2011),VLOOKUP(K31,Minimas!$A$15:$C$29,2),"ERREUR")),IF(AND(H31&gt;2005,H31&lt;2009),VLOOKUP(K31,Minimas!$H$15:J$29,3),IF(AND(H31&gt;2008,H31&lt;2011),VLOOKUP(K31,Minimas!$H$15:$J$29,2),"ERREUR"))))</f>
        <v xml:space="preserve"> </v>
      </c>
      <c r="W31" s="63" t="str">
        <f t="shared" si="2"/>
        <v/>
      </c>
      <c r="X31" s="56"/>
      <c r="Y31" s="56"/>
      <c r="Z31" s="5" t="str">
        <f t="shared" si="3"/>
        <v xml:space="preserve"> </v>
      </c>
      <c r="AA31" s="5" t="str">
        <f t="shared" si="4"/>
        <v xml:space="preserve"> </v>
      </c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</row>
    <row r="32" spans="2:107" s="5" customFormat="1" ht="30" customHeight="1">
      <c r="B32" s="133"/>
      <c r="C32" s="57"/>
      <c r="D32" s="122"/>
      <c r="E32" s="135"/>
      <c r="F32" s="137" t="s">
        <v>31</v>
      </c>
      <c r="G32" s="58" t="s">
        <v>31</v>
      </c>
      <c r="H32" s="138"/>
      <c r="I32" s="120" t="s">
        <v>31</v>
      </c>
      <c r="J32" s="139" t="s">
        <v>31</v>
      </c>
      <c r="K32" s="59"/>
      <c r="L32" s="60"/>
      <c r="M32" s="61"/>
      <c r="N32" s="61"/>
      <c r="O32" s="74" t="str">
        <f t="shared" si="5"/>
        <v xml:space="preserve"> </v>
      </c>
      <c r="P32" s="60"/>
      <c r="Q32" s="61"/>
      <c r="R32" s="61"/>
      <c r="S32" s="74" t="str">
        <f t="shared" si="0"/>
        <v xml:space="preserve"> </v>
      </c>
      <c r="T32" s="75" t="str">
        <f t="shared" si="1"/>
        <v/>
      </c>
      <c r="U32" s="130" t="s">
        <v>132</v>
      </c>
      <c r="V32" s="62" t="str">
        <f>IF(H32=0," ",IF(E32="H",IF(AND(H32&gt;2005,H32&lt;2009),VLOOKUP(K32,Minimas!$A$15:$C$29,3),IF(AND(H32&gt;2008,H32&lt;2011),VLOOKUP(K32,Minimas!$A$15:$C$29,2),"ERREUR")),IF(AND(H32&gt;2005,H32&lt;2009),VLOOKUP(K32,Minimas!$H$15:J$29,3),IF(AND(H32&gt;2008,H32&lt;2011),VLOOKUP(K32,Minimas!$H$15:$J$29,2),"ERREUR"))))</f>
        <v xml:space="preserve"> </v>
      </c>
      <c r="W32" s="63" t="str">
        <f t="shared" si="2"/>
        <v/>
      </c>
      <c r="X32" s="56"/>
      <c r="Y32" s="56"/>
      <c r="Z32" s="5" t="str">
        <f t="shared" si="3"/>
        <v xml:space="preserve"> </v>
      </c>
      <c r="AA32" s="5" t="str">
        <f t="shared" si="4"/>
        <v xml:space="preserve"> </v>
      </c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</row>
    <row r="33" spans="2:107" s="5" customFormat="1" ht="30" customHeight="1">
      <c r="B33" s="133"/>
      <c r="C33" s="57"/>
      <c r="D33" s="122"/>
      <c r="E33" s="135"/>
      <c r="F33" s="137" t="s">
        <v>31</v>
      </c>
      <c r="G33" s="58" t="s">
        <v>31</v>
      </c>
      <c r="H33" s="138"/>
      <c r="I33" s="120" t="s">
        <v>31</v>
      </c>
      <c r="J33" s="139" t="s">
        <v>31</v>
      </c>
      <c r="K33" s="59"/>
      <c r="L33" s="60"/>
      <c r="M33" s="61"/>
      <c r="N33" s="61"/>
      <c r="O33" s="74" t="str">
        <f t="shared" si="5"/>
        <v xml:space="preserve"> </v>
      </c>
      <c r="P33" s="60"/>
      <c r="Q33" s="61"/>
      <c r="R33" s="61"/>
      <c r="S33" s="74" t="str">
        <f t="shared" si="0"/>
        <v xml:space="preserve"> </v>
      </c>
      <c r="T33" s="75" t="str">
        <f t="shared" si="1"/>
        <v/>
      </c>
      <c r="U33" s="130" t="s">
        <v>132</v>
      </c>
      <c r="V33" s="62" t="str">
        <f>IF(H33=0," ",IF(E33="H",IF(AND(H33&gt;2005,H33&lt;2009),VLOOKUP(K33,Minimas!$A$15:$C$29,3),IF(AND(H33&gt;2008,H33&lt;2011),VLOOKUP(K33,Minimas!$A$15:$C$29,2),"ERREUR")),IF(AND(H33&gt;2005,H33&lt;2009),VLOOKUP(K33,Minimas!$H$15:J$29,3),IF(AND(H33&gt;2008,H33&lt;2011),VLOOKUP(K33,Minimas!$H$15:$J$29,2),"ERREUR"))))</f>
        <v xml:space="preserve"> </v>
      </c>
      <c r="W33" s="63" t="str">
        <f t="shared" si="2"/>
        <v/>
      </c>
      <c r="X33" s="56"/>
      <c r="Y33" s="56"/>
      <c r="Z33" s="5" t="str">
        <f t="shared" si="3"/>
        <v xml:space="preserve"> </v>
      </c>
      <c r="AA33" s="5" t="str">
        <f t="shared" si="4"/>
        <v xml:space="preserve"> </v>
      </c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</row>
    <row r="34" spans="2:107" s="5" customFormat="1" ht="30" customHeight="1">
      <c r="B34" s="133"/>
      <c r="C34" s="57"/>
      <c r="D34" s="122"/>
      <c r="E34" s="135"/>
      <c r="F34" s="137" t="s">
        <v>31</v>
      </c>
      <c r="G34" s="58" t="s">
        <v>31</v>
      </c>
      <c r="H34" s="138"/>
      <c r="I34" s="120" t="s">
        <v>31</v>
      </c>
      <c r="J34" s="139" t="s">
        <v>31</v>
      </c>
      <c r="K34" s="59"/>
      <c r="L34" s="60"/>
      <c r="M34" s="61"/>
      <c r="N34" s="61"/>
      <c r="O34" s="74" t="str">
        <f t="shared" si="5"/>
        <v xml:space="preserve"> </v>
      </c>
      <c r="P34" s="60"/>
      <c r="Q34" s="61"/>
      <c r="R34" s="61"/>
      <c r="S34" s="74" t="str">
        <f t="shared" si="0"/>
        <v xml:space="preserve"> </v>
      </c>
      <c r="T34" s="75" t="str">
        <f t="shared" si="1"/>
        <v/>
      </c>
      <c r="U34" s="130" t="s">
        <v>132</v>
      </c>
      <c r="V34" s="62" t="str">
        <f>IF(H34=0," ",IF(E34="H",IF(AND(H34&gt;2005,H34&lt;2009),VLOOKUP(K34,Minimas!$A$15:$C$29,3),IF(AND(H34&gt;2008,H34&lt;2011),VLOOKUP(K34,Minimas!$A$15:$C$29,2),"ERREUR")),IF(AND(H34&gt;2005,H34&lt;2009),VLOOKUP(K34,Minimas!$H$15:J$29,3),IF(AND(H34&gt;2008,H34&lt;2011),VLOOKUP(K34,Minimas!$H$15:$J$29,2),"ERREUR"))))</f>
        <v xml:space="preserve"> </v>
      </c>
      <c r="W34" s="63" t="str">
        <f t="shared" si="2"/>
        <v/>
      </c>
      <c r="X34" s="56"/>
      <c r="Y34" s="56"/>
      <c r="Z34" s="5" t="str">
        <f t="shared" si="3"/>
        <v xml:space="preserve"> </v>
      </c>
      <c r="AA34" s="5" t="str">
        <f t="shared" si="4"/>
        <v xml:space="preserve"> </v>
      </c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</row>
    <row r="35" spans="2:107" s="5" customFormat="1" ht="30" customHeight="1">
      <c r="B35" s="133"/>
      <c r="C35" s="57"/>
      <c r="D35" s="122"/>
      <c r="E35" s="135"/>
      <c r="F35" s="137" t="s">
        <v>31</v>
      </c>
      <c r="G35" s="58" t="s">
        <v>31</v>
      </c>
      <c r="H35" s="138"/>
      <c r="I35" s="120" t="s">
        <v>31</v>
      </c>
      <c r="J35" s="139" t="s">
        <v>31</v>
      </c>
      <c r="K35" s="59"/>
      <c r="L35" s="60"/>
      <c r="M35" s="61"/>
      <c r="N35" s="61"/>
      <c r="O35" s="74" t="str">
        <f t="shared" si="5"/>
        <v xml:space="preserve"> </v>
      </c>
      <c r="P35" s="60"/>
      <c r="Q35" s="61"/>
      <c r="R35" s="61"/>
      <c r="S35" s="74" t="str">
        <f t="shared" si="0"/>
        <v xml:space="preserve"> </v>
      </c>
      <c r="T35" s="75" t="str">
        <f t="shared" si="1"/>
        <v/>
      </c>
      <c r="U35" s="130" t="s">
        <v>132</v>
      </c>
      <c r="V35" s="62" t="str">
        <f>IF(H35=0," ",IF(E35="H",IF(AND(H35&gt;2005,H35&lt;2009),VLOOKUP(K35,Minimas!$A$15:$C$29,3),IF(AND(H35&gt;2008,H35&lt;2011),VLOOKUP(K35,Minimas!$A$15:$C$29,2),"ERREUR")),IF(AND(H35&gt;2005,H35&lt;2009),VLOOKUP(K35,Minimas!$H$15:J$29,3),IF(AND(H35&gt;2008,H35&lt;2011),VLOOKUP(K35,Minimas!$H$15:$J$29,2),"ERREUR"))))</f>
        <v xml:space="preserve"> </v>
      </c>
      <c r="W35" s="63" t="str">
        <f t="shared" si="2"/>
        <v/>
      </c>
      <c r="X35" s="56"/>
      <c r="Y35" s="56"/>
      <c r="Z35" s="5" t="str">
        <f t="shared" si="3"/>
        <v xml:space="preserve"> </v>
      </c>
      <c r="AA35" s="5" t="str">
        <f t="shared" si="4"/>
        <v xml:space="preserve"> </v>
      </c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</row>
    <row r="36" spans="2:107" s="5" customFormat="1" ht="30" customHeight="1">
      <c r="B36" s="133"/>
      <c r="C36" s="57"/>
      <c r="D36" s="122"/>
      <c r="E36" s="135"/>
      <c r="F36" s="137" t="s">
        <v>31</v>
      </c>
      <c r="G36" s="58" t="s">
        <v>31</v>
      </c>
      <c r="H36" s="138"/>
      <c r="I36" s="120" t="s">
        <v>31</v>
      </c>
      <c r="J36" s="139" t="s">
        <v>31</v>
      </c>
      <c r="K36" s="59"/>
      <c r="L36" s="60"/>
      <c r="M36" s="61"/>
      <c r="N36" s="61"/>
      <c r="O36" s="74" t="str">
        <f t="shared" si="5"/>
        <v xml:space="preserve"> </v>
      </c>
      <c r="P36" s="60"/>
      <c r="Q36" s="61"/>
      <c r="R36" s="61"/>
      <c r="S36" s="74" t="str">
        <f t="shared" si="0"/>
        <v xml:space="preserve"> </v>
      </c>
      <c r="T36" s="75" t="str">
        <f t="shared" si="1"/>
        <v/>
      </c>
      <c r="U36" s="130" t="s">
        <v>132</v>
      </c>
      <c r="V36" s="62" t="str">
        <f>IF(H36=0," ",IF(E36="H",IF(AND(H36&gt;2005,H36&lt;2009),VLOOKUP(K36,Minimas!$A$15:$C$29,3),IF(AND(H36&gt;2008,H36&lt;2011),VLOOKUP(K36,Minimas!$A$15:$C$29,2),"ERREUR")),IF(AND(H36&gt;2005,H36&lt;2009),VLOOKUP(K36,Minimas!$H$15:J$29,3),IF(AND(H36&gt;2008,H36&lt;2011),VLOOKUP(K36,Minimas!$H$15:$J$29,2),"ERREUR"))))</f>
        <v xml:space="preserve"> </v>
      </c>
      <c r="W36" s="63" t="str">
        <f t="shared" si="2"/>
        <v/>
      </c>
      <c r="X36" s="56"/>
      <c r="Y36" s="56"/>
      <c r="Z36" s="5" t="str">
        <f t="shared" si="3"/>
        <v xml:space="preserve"> </v>
      </c>
      <c r="AA36" s="5" t="str">
        <f t="shared" si="4"/>
        <v xml:space="preserve"> </v>
      </c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</row>
    <row r="37" spans="2:107" s="5" customFormat="1" ht="30" customHeight="1">
      <c r="B37" s="133"/>
      <c r="C37" s="57"/>
      <c r="D37" s="122"/>
      <c r="E37" s="135"/>
      <c r="F37" s="137" t="s">
        <v>31</v>
      </c>
      <c r="G37" s="58" t="s">
        <v>31</v>
      </c>
      <c r="H37" s="138"/>
      <c r="I37" s="120" t="s">
        <v>31</v>
      </c>
      <c r="J37" s="139" t="s">
        <v>31</v>
      </c>
      <c r="K37" s="59"/>
      <c r="L37" s="60"/>
      <c r="M37" s="61"/>
      <c r="N37" s="61"/>
      <c r="O37" s="74" t="str">
        <f t="shared" si="5"/>
        <v xml:space="preserve"> </v>
      </c>
      <c r="P37" s="60"/>
      <c r="Q37" s="61"/>
      <c r="R37" s="61"/>
      <c r="S37" s="74" t="str">
        <f t="shared" si="0"/>
        <v xml:space="preserve"> </v>
      </c>
      <c r="T37" s="75" t="str">
        <f t="shared" si="1"/>
        <v/>
      </c>
      <c r="U37" s="130" t="s">
        <v>132</v>
      </c>
      <c r="V37" s="62" t="str">
        <f>IF(H37=0," ",IF(E37="H",IF(AND(H37&gt;2005,H37&lt;2009),VLOOKUP(K37,Minimas!$A$15:$C$29,3),IF(AND(H37&gt;2008,H37&lt;2011),VLOOKUP(K37,Minimas!$A$15:$C$29,2),"ERREUR")),IF(AND(H37&gt;2005,H37&lt;2009),VLOOKUP(K37,Minimas!$H$15:J$29,3),IF(AND(H37&gt;2008,H37&lt;2011),VLOOKUP(K37,Minimas!$H$15:$J$29,2),"ERREUR"))))</f>
        <v xml:space="preserve"> </v>
      </c>
      <c r="W37" s="63" t="str">
        <f t="shared" si="2"/>
        <v/>
      </c>
      <c r="X37" s="56"/>
      <c r="Y37" s="56"/>
      <c r="Z37" s="5" t="str">
        <f t="shared" si="3"/>
        <v xml:space="preserve"> </v>
      </c>
      <c r="AA37" s="5" t="str">
        <f t="shared" si="4"/>
        <v xml:space="preserve"> </v>
      </c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</row>
    <row r="38" spans="2:107" s="5" customFormat="1" ht="30" customHeight="1">
      <c r="B38" s="133"/>
      <c r="C38" s="57"/>
      <c r="D38" s="122"/>
      <c r="E38" s="135"/>
      <c r="F38" s="137" t="s">
        <v>31</v>
      </c>
      <c r="G38" s="58" t="s">
        <v>31</v>
      </c>
      <c r="H38" s="138"/>
      <c r="I38" s="120" t="s">
        <v>31</v>
      </c>
      <c r="J38" s="139" t="s">
        <v>31</v>
      </c>
      <c r="K38" s="59"/>
      <c r="L38" s="60"/>
      <c r="M38" s="61"/>
      <c r="N38" s="61"/>
      <c r="O38" s="74" t="str">
        <f t="shared" si="5"/>
        <v xml:space="preserve"> </v>
      </c>
      <c r="P38" s="60"/>
      <c r="Q38" s="61"/>
      <c r="R38" s="61"/>
      <c r="S38" s="74" t="str">
        <f t="shared" si="0"/>
        <v xml:space="preserve"> </v>
      </c>
      <c r="T38" s="75" t="str">
        <f t="shared" si="1"/>
        <v/>
      </c>
      <c r="U38" s="130" t="s">
        <v>132</v>
      </c>
      <c r="V38" s="62" t="str">
        <f>IF(H38=0," ",IF(E38="H",IF(AND(H38&gt;2005,H38&lt;2009),VLOOKUP(K38,Minimas!$A$15:$C$29,3),IF(AND(H38&gt;2008,H38&lt;2011),VLOOKUP(K38,Minimas!$A$15:$C$29,2),"ERREUR")),IF(AND(H38&gt;2005,H38&lt;2009),VLOOKUP(K38,Minimas!$H$15:J$29,3),IF(AND(H38&gt;2008,H38&lt;2011),VLOOKUP(K38,Minimas!$H$15:$J$29,2),"ERREUR"))))</f>
        <v xml:space="preserve"> </v>
      </c>
      <c r="W38" s="63" t="str">
        <f t="shared" si="2"/>
        <v/>
      </c>
      <c r="X38" s="56"/>
      <c r="Y38" s="56"/>
      <c r="Z38" s="5" t="str">
        <f t="shared" si="3"/>
        <v xml:space="preserve"> </v>
      </c>
      <c r="AA38" s="5" t="str">
        <f t="shared" si="4"/>
        <v xml:space="preserve"> </v>
      </c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</row>
    <row r="39" spans="2:107" s="5" customFormat="1" ht="30" customHeight="1">
      <c r="B39" s="133"/>
      <c r="C39" s="57"/>
      <c r="D39" s="122"/>
      <c r="E39" s="135"/>
      <c r="F39" s="137" t="s">
        <v>31</v>
      </c>
      <c r="G39" s="58" t="s">
        <v>31</v>
      </c>
      <c r="H39" s="138"/>
      <c r="I39" s="120"/>
      <c r="J39" s="139"/>
      <c r="K39" s="59"/>
      <c r="L39" s="60"/>
      <c r="M39" s="61"/>
      <c r="N39" s="61"/>
      <c r="O39" s="74" t="str">
        <f t="shared" si="5"/>
        <v xml:space="preserve"> </v>
      </c>
      <c r="P39" s="60"/>
      <c r="Q39" s="61"/>
      <c r="R39" s="61"/>
      <c r="S39" s="74" t="str">
        <f t="shared" si="0"/>
        <v xml:space="preserve"> </v>
      </c>
      <c r="T39" s="75" t="str">
        <f t="shared" si="1"/>
        <v/>
      </c>
      <c r="U39" s="130" t="s">
        <v>132</v>
      </c>
      <c r="V39" s="62" t="str">
        <f>IF(H39=0," ",IF(E39="H",IF(AND(H39&gt;2005,H39&lt;2009),VLOOKUP(K39,Minimas!$A$15:$C$29,3),IF(AND(H39&gt;2008,H39&lt;2011),VLOOKUP(K39,Minimas!$A$15:$C$29,2),"ERREUR")),IF(AND(H39&gt;2005,H39&lt;2009),VLOOKUP(K39,Minimas!$H$15:J$29,3),IF(AND(H39&gt;2008,H39&lt;2011),VLOOKUP(K39,Minimas!$H$15:$J$29,2),"ERREUR"))))</f>
        <v xml:space="preserve"> </v>
      </c>
      <c r="W39" s="63" t="str">
        <f t="shared" si="2"/>
        <v/>
      </c>
      <c r="X39" s="56"/>
      <c r="Y39" s="56"/>
      <c r="Z39" s="5" t="str">
        <f t="shared" si="3"/>
        <v xml:space="preserve"> </v>
      </c>
      <c r="AA39" s="5" t="str">
        <f t="shared" si="4"/>
        <v xml:space="preserve"> </v>
      </c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</row>
    <row r="40" spans="2:107" s="5" customFormat="1" ht="30" customHeight="1">
      <c r="B40" s="133"/>
      <c r="C40" s="57"/>
      <c r="D40" s="122"/>
      <c r="E40" s="135"/>
      <c r="F40" s="137" t="s">
        <v>31</v>
      </c>
      <c r="G40" s="58" t="s">
        <v>31</v>
      </c>
      <c r="H40" s="138"/>
      <c r="I40" s="120"/>
      <c r="J40" s="139"/>
      <c r="K40" s="59"/>
      <c r="L40" s="60"/>
      <c r="M40" s="61"/>
      <c r="N40" s="61"/>
      <c r="O40" s="74" t="str">
        <f t="shared" si="5"/>
        <v xml:space="preserve"> </v>
      </c>
      <c r="P40" s="60"/>
      <c r="Q40" s="61"/>
      <c r="R40" s="61"/>
      <c r="S40" s="74" t="str">
        <f t="shared" si="0"/>
        <v xml:space="preserve"> </v>
      </c>
      <c r="T40" s="75" t="str">
        <f t="shared" si="1"/>
        <v/>
      </c>
      <c r="U40" s="130" t="s">
        <v>132</v>
      </c>
      <c r="V40" s="62" t="str">
        <f>IF(H40=0," ",IF(E40="H",IF(AND(H40&gt;2005,H40&lt;2009),VLOOKUP(K40,Minimas!$A$15:$C$29,3),IF(AND(H40&gt;2008,H40&lt;2011),VLOOKUP(K40,Minimas!$A$15:$C$29,2),"ERREUR")),IF(AND(H40&gt;2005,H40&lt;2009),VLOOKUP(K40,Minimas!$H$15:J$29,3),IF(AND(H40&gt;2008,H40&lt;2011),VLOOKUP(K40,Minimas!$H$15:$J$29,2),"ERREUR"))))</f>
        <v xml:space="preserve"> </v>
      </c>
      <c r="W40" s="63" t="str">
        <f t="shared" si="2"/>
        <v/>
      </c>
      <c r="X40" s="56"/>
      <c r="Y40" s="56"/>
      <c r="Z40" s="5" t="str">
        <f t="shared" si="3"/>
        <v xml:space="preserve"> </v>
      </c>
      <c r="AA40" s="5" t="str">
        <f t="shared" si="4"/>
        <v xml:space="preserve"> </v>
      </c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</row>
    <row r="41" spans="2:107" s="5" customFormat="1" ht="30" customHeight="1">
      <c r="B41" s="133"/>
      <c r="C41" s="57"/>
      <c r="D41" s="122"/>
      <c r="E41" s="135"/>
      <c r="F41" s="137" t="s">
        <v>31</v>
      </c>
      <c r="G41" s="58" t="s">
        <v>31</v>
      </c>
      <c r="H41" s="138"/>
      <c r="I41" s="120" t="s">
        <v>31</v>
      </c>
      <c r="J41" s="139" t="s">
        <v>31</v>
      </c>
      <c r="K41" s="59"/>
      <c r="L41" s="60"/>
      <c r="M41" s="61"/>
      <c r="N41" s="61"/>
      <c r="O41" s="74" t="str">
        <f t="shared" si="5"/>
        <v xml:space="preserve"> </v>
      </c>
      <c r="P41" s="60"/>
      <c r="Q41" s="61"/>
      <c r="R41" s="61"/>
      <c r="S41" s="74" t="str">
        <f t="shared" si="0"/>
        <v xml:space="preserve"> </v>
      </c>
      <c r="T41" s="75" t="str">
        <f t="shared" si="1"/>
        <v/>
      </c>
      <c r="U41" s="130" t="s">
        <v>132</v>
      </c>
      <c r="V41" s="62" t="str">
        <f>IF(H41=0," ",IF(E41="H",IF(AND(H41&gt;2005,H41&lt;2009),VLOOKUP(K41,Minimas!$A$15:$C$29,3),IF(AND(H41&gt;2008,H41&lt;2011),VLOOKUP(K41,Minimas!$A$15:$C$29,2),"ERREUR")),IF(AND(H41&gt;2005,H41&lt;2009),VLOOKUP(K41,Minimas!$H$15:J$29,3),IF(AND(H41&gt;2008,H41&lt;2011),VLOOKUP(K41,Minimas!$H$15:$J$29,2),"ERREUR"))))</f>
        <v xml:space="preserve"> </v>
      </c>
      <c r="W41" s="63" t="str">
        <f t="shared" si="2"/>
        <v/>
      </c>
      <c r="X41" s="56"/>
      <c r="Y41" s="56"/>
      <c r="Z41" s="5" t="str">
        <f t="shared" si="3"/>
        <v xml:space="preserve"> </v>
      </c>
      <c r="AA41" s="5" t="str">
        <f t="shared" si="4"/>
        <v xml:space="preserve"> </v>
      </c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  <c r="DB41" s="44"/>
      <c r="DC41" s="44"/>
    </row>
    <row r="42" spans="2:107" s="5" customFormat="1" ht="30" customHeight="1">
      <c r="B42" s="133"/>
      <c r="C42" s="57"/>
      <c r="D42" s="122"/>
      <c r="E42" s="135"/>
      <c r="F42" s="137" t="s">
        <v>31</v>
      </c>
      <c r="G42" s="58" t="s">
        <v>31</v>
      </c>
      <c r="H42" s="138"/>
      <c r="I42" s="120" t="s">
        <v>31</v>
      </c>
      <c r="J42" s="139" t="s">
        <v>31</v>
      </c>
      <c r="K42" s="59"/>
      <c r="L42" s="60"/>
      <c r="M42" s="61"/>
      <c r="N42" s="61"/>
      <c r="O42" s="74" t="str">
        <f t="shared" si="5"/>
        <v xml:space="preserve"> </v>
      </c>
      <c r="P42" s="60"/>
      <c r="Q42" s="61"/>
      <c r="R42" s="61"/>
      <c r="S42" s="74" t="str">
        <f t="shared" si="0"/>
        <v xml:space="preserve"> </v>
      </c>
      <c r="T42" s="75" t="str">
        <f t="shared" si="1"/>
        <v/>
      </c>
      <c r="U42" s="130" t="s">
        <v>132</v>
      </c>
      <c r="V42" s="62" t="str">
        <f>IF(H42=0," ",IF(E42="H",IF(AND(H42&gt;2005,H42&lt;2009),VLOOKUP(K42,Minimas!$A$15:$C$29,3),IF(AND(H42&gt;2008,H42&lt;2011),VLOOKUP(K42,Minimas!$A$15:$C$29,2),"ERREUR")),IF(AND(H42&gt;2005,H42&lt;2009),VLOOKUP(K42,Minimas!$H$15:J$29,3),IF(AND(H42&gt;2008,H42&lt;2011),VLOOKUP(K42,Minimas!$H$15:$J$29,2),"ERREUR"))))</f>
        <v xml:space="preserve"> </v>
      </c>
      <c r="W42" s="63" t="str">
        <f t="shared" si="2"/>
        <v/>
      </c>
      <c r="X42" s="56"/>
      <c r="Y42" s="56"/>
      <c r="Z42" s="5" t="str">
        <f t="shared" si="3"/>
        <v xml:space="preserve"> </v>
      </c>
      <c r="AA42" s="5" t="str">
        <f t="shared" si="4"/>
        <v xml:space="preserve"> </v>
      </c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</row>
    <row r="43" spans="2:107" s="5" customFormat="1" ht="30" customHeight="1">
      <c r="B43" s="133"/>
      <c r="C43" s="57"/>
      <c r="D43" s="122"/>
      <c r="E43" s="135"/>
      <c r="F43" s="137" t="s">
        <v>31</v>
      </c>
      <c r="G43" s="58" t="s">
        <v>31</v>
      </c>
      <c r="H43" s="138"/>
      <c r="I43" s="120" t="s">
        <v>31</v>
      </c>
      <c r="J43" s="139" t="s">
        <v>31</v>
      </c>
      <c r="K43" s="59"/>
      <c r="L43" s="60"/>
      <c r="M43" s="61"/>
      <c r="N43" s="61"/>
      <c r="O43" s="74" t="str">
        <f t="shared" si="5"/>
        <v xml:space="preserve"> </v>
      </c>
      <c r="P43" s="60"/>
      <c r="Q43" s="61"/>
      <c r="R43" s="61"/>
      <c r="S43" s="74" t="str">
        <f t="shared" si="0"/>
        <v xml:space="preserve"> </v>
      </c>
      <c r="T43" s="75" t="str">
        <f t="shared" si="1"/>
        <v/>
      </c>
      <c r="U43" s="130" t="s">
        <v>132</v>
      </c>
      <c r="V43" s="62" t="str">
        <f>IF(H43=0," ",IF(E43="H",IF(AND(H43&gt;2005,H43&lt;2009),VLOOKUP(K43,Minimas!$A$15:$C$29,3),IF(AND(H43&gt;2008,H43&lt;2011),VLOOKUP(K43,Minimas!$A$15:$C$29,2),"ERREUR")),IF(AND(H43&gt;2005,H43&lt;2009),VLOOKUP(K43,Minimas!$H$15:J$29,3),IF(AND(H43&gt;2008,H43&lt;2011),VLOOKUP(K43,Minimas!$H$15:$J$29,2),"ERREUR"))))</f>
        <v xml:space="preserve"> </v>
      </c>
      <c r="W43" s="63" t="str">
        <f t="shared" si="2"/>
        <v/>
      </c>
      <c r="X43" s="56"/>
      <c r="Y43" s="56"/>
      <c r="Z43" s="5" t="str">
        <f t="shared" si="3"/>
        <v xml:space="preserve"> </v>
      </c>
      <c r="AA43" s="5" t="str">
        <f t="shared" si="4"/>
        <v xml:space="preserve"> </v>
      </c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</row>
    <row r="44" spans="2:107" s="5" customFormat="1" ht="30" customHeight="1">
      <c r="B44" s="133"/>
      <c r="C44" s="57"/>
      <c r="D44" s="122"/>
      <c r="E44" s="135"/>
      <c r="F44" s="137" t="s">
        <v>31</v>
      </c>
      <c r="G44" s="58" t="s">
        <v>31</v>
      </c>
      <c r="H44" s="138"/>
      <c r="I44" s="120" t="s">
        <v>31</v>
      </c>
      <c r="J44" s="139" t="s">
        <v>31</v>
      </c>
      <c r="K44" s="59"/>
      <c r="L44" s="60"/>
      <c r="M44" s="61"/>
      <c r="N44" s="61"/>
      <c r="O44" s="74" t="str">
        <f t="shared" si="5"/>
        <v xml:space="preserve"> </v>
      </c>
      <c r="P44" s="60"/>
      <c r="Q44" s="61"/>
      <c r="R44" s="61"/>
      <c r="S44" s="74" t="str">
        <f t="shared" si="0"/>
        <v xml:space="preserve"> </v>
      </c>
      <c r="T44" s="75" t="str">
        <f t="shared" si="1"/>
        <v/>
      </c>
      <c r="U44" s="130" t="s">
        <v>132</v>
      </c>
      <c r="V44" s="62" t="str">
        <f>IF(H44=0," ",IF(E44="H",IF(AND(H44&gt;2005,H44&lt;2009),VLOOKUP(K44,Minimas!$A$15:$C$29,3),IF(AND(H44&gt;2008,H44&lt;2011),VLOOKUP(K44,Minimas!$A$15:$C$29,2),"ERREUR")),IF(AND(H44&gt;2005,H44&lt;2009),VLOOKUP(K44,Minimas!$H$15:J$29,3),IF(AND(H44&gt;2008,H44&lt;2011),VLOOKUP(K44,Minimas!$H$15:$J$29,2),"ERREUR"))))</f>
        <v xml:space="preserve"> </v>
      </c>
      <c r="W44" s="63" t="str">
        <f t="shared" si="2"/>
        <v/>
      </c>
      <c r="X44" s="56"/>
      <c r="Y44" s="56"/>
      <c r="Z44" s="5" t="str">
        <f t="shared" si="3"/>
        <v xml:space="preserve"> </v>
      </c>
      <c r="AA44" s="5" t="str">
        <f t="shared" si="4"/>
        <v xml:space="preserve"> </v>
      </c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  <c r="DB44" s="44"/>
      <c r="DC44" s="44"/>
    </row>
    <row r="45" spans="2:107" s="5" customFormat="1" ht="30" customHeight="1">
      <c r="B45" s="133"/>
      <c r="C45" s="57"/>
      <c r="D45" s="122"/>
      <c r="E45" s="135"/>
      <c r="F45" s="137" t="s">
        <v>31</v>
      </c>
      <c r="G45" s="58" t="s">
        <v>31</v>
      </c>
      <c r="H45" s="138"/>
      <c r="I45" s="120" t="s">
        <v>31</v>
      </c>
      <c r="J45" s="139" t="s">
        <v>31</v>
      </c>
      <c r="K45" s="59"/>
      <c r="L45" s="60"/>
      <c r="M45" s="61"/>
      <c r="N45" s="61"/>
      <c r="O45" s="74" t="str">
        <f t="shared" si="5"/>
        <v xml:space="preserve"> </v>
      </c>
      <c r="P45" s="60"/>
      <c r="Q45" s="61"/>
      <c r="R45" s="61"/>
      <c r="S45" s="74" t="str">
        <f t="shared" si="0"/>
        <v xml:space="preserve"> </v>
      </c>
      <c r="T45" s="75" t="str">
        <f t="shared" si="1"/>
        <v/>
      </c>
      <c r="U45" s="130" t="s">
        <v>132</v>
      </c>
      <c r="V45" s="62" t="str">
        <f>IF(H45=0," ",IF(E45="H",IF(AND(H45&gt;2005,H45&lt;2009),VLOOKUP(K45,Minimas!$A$15:$C$29,3),IF(AND(H45&gt;2008,H45&lt;2011),VLOOKUP(K45,Minimas!$A$15:$C$29,2),"ERREUR")),IF(AND(H45&gt;2005,H45&lt;2009),VLOOKUP(K45,Minimas!$H$15:J$29,3),IF(AND(H45&gt;2008,H45&lt;2011),VLOOKUP(K45,Minimas!$H$15:$J$29,2),"ERREUR"))))</f>
        <v xml:space="preserve"> </v>
      </c>
      <c r="W45" s="63" t="str">
        <f t="shared" si="2"/>
        <v/>
      </c>
      <c r="X45" s="56"/>
      <c r="Y45" s="56"/>
      <c r="Z45" s="5" t="str">
        <f t="shared" si="3"/>
        <v xml:space="preserve"> </v>
      </c>
      <c r="AA45" s="5" t="str">
        <f t="shared" si="4"/>
        <v xml:space="preserve"> </v>
      </c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</row>
    <row r="46" spans="2:107" s="5" customFormat="1" ht="30" customHeight="1">
      <c r="B46" s="133"/>
      <c r="C46" s="57"/>
      <c r="D46" s="122"/>
      <c r="E46" s="135"/>
      <c r="F46" s="137" t="s">
        <v>31</v>
      </c>
      <c r="G46" s="58" t="s">
        <v>31</v>
      </c>
      <c r="H46" s="138"/>
      <c r="I46" s="120" t="s">
        <v>31</v>
      </c>
      <c r="J46" s="139" t="s">
        <v>31</v>
      </c>
      <c r="K46" s="59"/>
      <c r="L46" s="60"/>
      <c r="M46" s="61"/>
      <c r="N46" s="61"/>
      <c r="O46" s="74" t="str">
        <f t="shared" si="5"/>
        <v xml:space="preserve"> </v>
      </c>
      <c r="P46" s="60"/>
      <c r="Q46" s="61"/>
      <c r="R46" s="61"/>
      <c r="S46" s="74" t="str">
        <f t="shared" si="0"/>
        <v xml:space="preserve"> </v>
      </c>
      <c r="T46" s="75" t="str">
        <f t="shared" si="1"/>
        <v/>
      </c>
      <c r="U46" s="130" t="s">
        <v>132</v>
      </c>
      <c r="V46" s="62" t="str">
        <f>IF(H46=0," ",IF(E46="H",IF(AND(H46&gt;2005,H46&lt;2009),VLOOKUP(K46,Minimas!$A$15:$C$29,3),IF(AND(H46&gt;2008,H46&lt;2011),VLOOKUP(K46,Minimas!$A$15:$C$29,2),"ERREUR")),IF(AND(H46&gt;2005,H46&lt;2009),VLOOKUP(K46,Minimas!$H$15:J$29,3),IF(AND(H46&gt;2008,H46&lt;2011),VLOOKUP(K46,Minimas!$H$15:$J$29,2),"ERREUR"))))</f>
        <v xml:space="preserve"> </v>
      </c>
      <c r="W46" s="63" t="str">
        <f t="shared" si="2"/>
        <v/>
      </c>
      <c r="X46" s="56"/>
      <c r="Y46" s="56"/>
      <c r="Z46" s="5" t="str">
        <f t="shared" si="3"/>
        <v xml:space="preserve"> </v>
      </c>
      <c r="AA46" s="5" t="str">
        <f t="shared" si="4"/>
        <v xml:space="preserve"> </v>
      </c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</row>
    <row r="47" spans="2:107" s="5" customFormat="1" ht="30" customHeight="1">
      <c r="B47" s="133"/>
      <c r="C47" s="57"/>
      <c r="D47" s="122"/>
      <c r="E47" s="135"/>
      <c r="F47" s="137" t="s">
        <v>31</v>
      </c>
      <c r="G47" s="58" t="s">
        <v>31</v>
      </c>
      <c r="H47" s="138"/>
      <c r="I47" s="120" t="s">
        <v>31</v>
      </c>
      <c r="J47" s="139" t="s">
        <v>31</v>
      </c>
      <c r="K47" s="59"/>
      <c r="L47" s="60"/>
      <c r="M47" s="61"/>
      <c r="N47" s="61"/>
      <c r="O47" s="74" t="str">
        <f t="shared" si="5"/>
        <v xml:space="preserve"> </v>
      </c>
      <c r="P47" s="60"/>
      <c r="Q47" s="61"/>
      <c r="R47" s="61"/>
      <c r="S47" s="74" t="str">
        <f t="shared" si="0"/>
        <v xml:space="preserve"> </v>
      </c>
      <c r="T47" s="75" t="str">
        <f t="shared" si="1"/>
        <v/>
      </c>
      <c r="U47" s="130" t="s">
        <v>132</v>
      </c>
      <c r="V47" s="62" t="str">
        <f>IF(H47=0," ",IF(E47="H",IF(AND(H47&gt;2005,H47&lt;2009),VLOOKUP(K47,Minimas!$A$15:$C$29,3),IF(AND(H47&gt;2008,H47&lt;2011),VLOOKUP(K47,Minimas!$A$15:$C$29,2),"ERREUR")),IF(AND(H47&gt;2005,H47&lt;2009),VLOOKUP(K47,Minimas!$H$15:J$29,3),IF(AND(H47&gt;2008,H47&lt;2011),VLOOKUP(K47,Minimas!$H$15:$J$29,2),"ERREUR"))))</f>
        <v xml:space="preserve"> </v>
      </c>
      <c r="W47" s="63" t="str">
        <f t="shared" si="2"/>
        <v/>
      </c>
      <c r="X47" s="56"/>
      <c r="Y47" s="56"/>
      <c r="Z47" s="5" t="str">
        <f t="shared" si="3"/>
        <v xml:space="preserve"> </v>
      </c>
      <c r="AA47" s="5" t="str">
        <f t="shared" si="4"/>
        <v xml:space="preserve"> </v>
      </c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</row>
    <row r="48" spans="2:107" s="5" customFormat="1" ht="30" customHeight="1">
      <c r="B48" s="133"/>
      <c r="C48" s="57"/>
      <c r="D48" s="122"/>
      <c r="E48" s="135"/>
      <c r="F48" s="137" t="s">
        <v>31</v>
      </c>
      <c r="G48" s="58" t="s">
        <v>31</v>
      </c>
      <c r="H48" s="138"/>
      <c r="I48" s="120" t="s">
        <v>31</v>
      </c>
      <c r="J48" s="139" t="s">
        <v>31</v>
      </c>
      <c r="K48" s="59"/>
      <c r="L48" s="60"/>
      <c r="M48" s="61"/>
      <c r="N48" s="61"/>
      <c r="O48" s="74" t="str">
        <f t="shared" si="5"/>
        <v xml:space="preserve"> </v>
      </c>
      <c r="P48" s="60"/>
      <c r="Q48" s="61"/>
      <c r="R48" s="61"/>
      <c r="S48" s="74" t="str">
        <f t="shared" si="0"/>
        <v xml:space="preserve"> </v>
      </c>
      <c r="T48" s="75" t="str">
        <f t="shared" si="1"/>
        <v/>
      </c>
      <c r="U48" s="130" t="s">
        <v>132</v>
      </c>
      <c r="V48" s="62" t="str">
        <f>IF(H48=0," ",IF(E48="H",IF(AND(H48&gt;2005,H48&lt;2009),VLOOKUP(K48,Minimas!$A$15:$C$29,3),IF(AND(H48&gt;2008,H48&lt;2011),VLOOKUP(K48,Minimas!$A$15:$C$29,2),"ERREUR")),IF(AND(H48&gt;2005,H48&lt;2009),VLOOKUP(K48,Minimas!$H$15:J$29,3),IF(AND(H48&gt;2008,H48&lt;2011),VLOOKUP(K48,Minimas!$H$15:$J$29,2),"ERREUR"))))</f>
        <v xml:space="preserve"> </v>
      </c>
      <c r="W48" s="63" t="str">
        <f t="shared" si="2"/>
        <v/>
      </c>
      <c r="X48" s="56"/>
      <c r="Y48" s="56"/>
      <c r="Z48" s="5" t="str">
        <f t="shared" si="3"/>
        <v xml:space="preserve"> </v>
      </c>
      <c r="AA48" s="5" t="str">
        <f t="shared" si="4"/>
        <v xml:space="preserve"> </v>
      </c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4"/>
      <c r="DC48" s="44"/>
    </row>
    <row r="49" spans="2:107" s="5" customFormat="1" ht="30" customHeight="1">
      <c r="B49" s="133"/>
      <c r="C49" s="57"/>
      <c r="D49" s="122"/>
      <c r="E49" s="135"/>
      <c r="F49" s="137" t="s">
        <v>31</v>
      </c>
      <c r="G49" s="58" t="s">
        <v>31</v>
      </c>
      <c r="H49" s="138"/>
      <c r="I49" s="120" t="s">
        <v>31</v>
      </c>
      <c r="J49" s="139" t="s">
        <v>31</v>
      </c>
      <c r="K49" s="59"/>
      <c r="L49" s="60"/>
      <c r="M49" s="61"/>
      <c r="N49" s="61"/>
      <c r="O49" s="74" t="str">
        <f t="shared" si="5"/>
        <v xml:space="preserve"> </v>
      </c>
      <c r="P49" s="60"/>
      <c r="Q49" s="61"/>
      <c r="R49" s="61"/>
      <c r="S49" s="74" t="str">
        <f t="shared" si="0"/>
        <v xml:space="preserve"> </v>
      </c>
      <c r="T49" s="75" t="str">
        <f t="shared" si="1"/>
        <v/>
      </c>
      <c r="U49" s="130" t="s">
        <v>132</v>
      </c>
      <c r="V49" s="62" t="str">
        <f>IF(H49=0," ",IF(E49="H",IF(AND(H49&gt;2005,H49&lt;2009),VLOOKUP(K49,Minimas!$A$15:$C$29,3),IF(AND(H49&gt;2008,H49&lt;2011),VLOOKUP(K49,Minimas!$A$15:$C$29,2),"ERREUR")),IF(AND(H49&gt;2005,H49&lt;2009),VLOOKUP(K49,Minimas!$H$15:J$29,3),IF(AND(H49&gt;2008,H49&lt;2011),VLOOKUP(K49,Minimas!$H$15:$J$29,2),"ERREUR"))))</f>
        <v xml:space="preserve"> </v>
      </c>
      <c r="W49" s="63" t="str">
        <f t="shared" si="2"/>
        <v/>
      </c>
      <c r="X49" s="56"/>
      <c r="Y49" s="56"/>
      <c r="Z49" s="5" t="str">
        <f t="shared" si="3"/>
        <v xml:space="preserve"> </v>
      </c>
      <c r="AA49" s="5" t="str">
        <f t="shared" si="4"/>
        <v xml:space="preserve"> </v>
      </c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</row>
    <row r="50" spans="2:107" s="5" customFormat="1" ht="30" customHeight="1">
      <c r="B50" s="133"/>
      <c r="C50" s="57"/>
      <c r="D50" s="122"/>
      <c r="E50" s="135"/>
      <c r="F50" s="137" t="s">
        <v>31</v>
      </c>
      <c r="G50" s="58" t="s">
        <v>31</v>
      </c>
      <c r="H50" s="138"/>
      <c r="I50" s="120" t="s">
        <v>31</v>
      </c>
      <c r="J50" s="139" t="s">
        <v>31</v>
      </c>
      <c r="K50" s="59"/>
      <c r="L50" s="60"/>
      <c r="M50" s="61"/>
      <c r="N50" s="61"/>
      <c r="O50" s="74" t="str">
        <f t="shared" si="5"/>
        <v xml:space="preserve"> </v>
      </c>
      <c r="P50" s="60"/>
      <c r="Q50" s="61"/>
      <c r="R50" s="61"/>
      <c r="S50" s="74" t="str">
        <f t="shared" si="0"/>
        <v xml:space="preserve"> </v>
      </c>
      <c r="T50" s="75" t="str">
        <f t="shared" si="1"/>
        <v/>
      </c>
      <c r="U50" s="130" t="s">
        <v>132</v>
      </c>
      <c r="V50" s="62" t="str">
        <f>IF(H50=0," ",IF(E50="H",IF(AND(H50&gt;2005,H50&lt;2009),VLOOKUP(K50,Minimas!$A$15:$C$29,3),IF(AND(H50&gt;2008,H50&lt;2011),VLOOKUP(K50,Minimas!$A$15:$C$29,2),"ERREUR")),IF(AND(H50&gt;2005,H50&lt;2009),VLOOKUP(K50,Minimas!$H$15:J$29,3),IF(AND(H50&gt;2008,H50&lt;2011),VLOOKUP(K50,Minimas!$H$15:$J$29,2),"ERREUR"))))</f>
        <v xml:space="preserve"> </v>
      </c>
      <c r="W50" s="63" t="str">
        <f t="shared" si="2"/>
        <v/>
      </c>
      <c r="X50" s="56"/>
      <c r="Y50" s="56"/>
      <c r="Z50" s="5" t="str">
        <f t="shared" si="3"/>
        <v xml:space="preserve"> </v>
      </c>
      <c r="AA50" s="5" t="str">
        <f t="shared" si="4"/>
        <v xml:space="preserve"> </v>
      </c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4"/>
      <c r="DC50" s="44"/>
    </row>
    <row r="51" spans="2:107" s="5" customFormat="1" ht="30" customHeight="1">
      <c r="B51" s="133"/>
      <c r="C51" s="57"/>
      <c r="D51" s="122"/>
      <c r="E51" s="135"/>
      <c r="F51" s="137" t="s">
        <v>31</v>
      </c>
      <c r="G51" s="58" t="s">
        <v>31</v>
      </c>
      <c r="H51" s="138"/>
      <c r="I51" s="120" t="s">
        <v>31</v>
      </c>
      <c r="J51" s="139" t="s">
        <v>31</v>
      </c>
      <c r="K51" s="59"/>
      <c r="L51" s="60"/>
      <c r="M51" s="61"/>
      <c r="N51" s="61"/>
      <c r="O51" s="74" t="str">
        <f t="shared" si="5"/>
        <v xml:space="preserve"> </v>
      </c>
      <c r="P51" s="60"/>
      <c r="Q51" s="61"/>
      <c r="R51" s="61"/>
      <c r="S51" s="74" t="str">
        <f t="shared" si="0"/>
        <v xml:space="preserve"> </v>
      </c>
      <c r="T51" s="75" t="str">
        <f t="shared" si="1"/>
        <v/>
      </c>
      <c r="U51" s="130" t="s">
        <v>132</v>
      </c>
      <c r="V51" s="62" t="str">
        <f>IF(H51=0," ",IF(E51="H",IF(AND(H51&gt;2005,H51&lt;2009),VLOOKUP(K51,Minimas!$A$15:$C$29,3),IF(AND(H51&gt;2008,H51&lt;2011),VLOOKUP(K51,Minimas!$A$15:$C$29,2),"ERREUR")),IF(AND(H51&gt;2005,H51&lt;2009),VLOOKUP(K51,Minimas!$H$15:J$29,3),IF(AND(H51&gt;2008,H51&lt;2011),VLOOKUP(K51,Minimas!$H$15:$J$29,2),"ERREUR"))))</f>
        <v xml:space="preserve"> </v>
      </c>
      <c r="W51" s="63" t="str">
        <f t="shared" si="2"/>
        <v/>
      </c>
      <c r="X51" s="56"/>
      <c r="Y51" s="56"/>
      <c r="Z51" s="5" t="str">
        <f t="shared" si="3"/>
        <v xml:space="preserve"> </v>
      </c>
      <c r="AA51" s="5" t="str">
        <f t="shared" si="4"/>
        <v xml:space="preserve"> </v>
      </c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4"/>
      <c r="DC51" s="44"/>
    </row>
    <row r="52" spans="2:107" s="5" customFormat="1" ht="30" customHeight="1">
      <c r="B52" s="133"/>
      <c r="C52" s="57"/>
      <c r="D52" s="122"/>
      <c r="E52" s="135"/>
      <c r="F52" s="137" t="s">
        <v>31</v>
      </c>
      <c r="G52" s="58" t="s">
        <v>31</v>
      </c>
      <c r="H52" s="138"/>
      <c r="I52" s="120" t="s">
        <v>31</v>
      </c>
      <c r="J52" s="139" t="s">
        <v>31</v>
      </c>
      <c r="K52" s="59"/>
      <c r="L52" s="60"/>
      <c r="M52" s="61"/>
      <c r="N52" s="61"/>
      <c r="O52" s="74" t="str">
        <f t="shared" si="5"/>
        <v xml:space="preserve"> </v>
      </c>
      <c r="P52" s="60"/>
      <c r="Q52" s="61"/>
      <c r="R52" s="61"/>
      <c r="S52" s="74" t="str">
        <f t="shared" si="0"/>
        <v xml:space="preserve"> </v>
      </c>
      <c r="T52" s="75" t="str">
        <f t="shared" si="1"/>
        <v/>
      </c>
      <c r="U52" s="130" t="s">
        <v>132</v>
      </c>
      <c r="V52" s="62" t="str">
        <f>IF(H52=0," ",IF(E52="H",IF(AND(H52&gt;2005,H52&lt;2009),VLOOKUP(K52,Minimas!$A$15:$C$29,3),IF(AND(H52&gt;2008,H52&lt;2011),VLOOKUP(K52,Minimas!$A$15:$C$29,2),"ERREUR")),IF(AND(H52&gt;2005,H52&lt;2009),VLOOKUP(K52,Minimas!$H$15:J$29,3),IF(AND(H52&gt;2008,H52&lt;2011),VLOOKUP(K52,Minimas!$H$15:$J$29,2),"ERREUR"))))</f>
        <v xml:space="preserve"> </v>
      </c>
      <c r="W52" s="63" t="str">
        <f t="shared" si="2"/>
        <v/>
      </c>
      <c r="X52" s="56"/>
      <c r="Y52" s="56"/>
      <c r="Z52" s="5" t="str">
        <f t="shared" si="3"/>
        <v xml:space="preserve"> </v>
      </c>
      <c r="AA52" s="5" t="str">
        <f t="shared" si="4"/>
        <v xml:space="preserve"> </v>
      </c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4"/>
      <c r="CA52" s="44"/>
      <c r="CB52" s="44"/>
      <c r="CC52" s="44"/>
      <c r="CD52" s="44"/>
      <c r="CE52" s="44"/>
      <c r="CF52" s="44"/>
      <c r="CG52" s="44"/>
      <c r="CH52" s="44"/>
      <c r="CI52" s="44"/>
      <c r="CJ52" s="44"/>
      <c r="CK52" s="44"/>
      <c r="CL52" s="44"/>
      <c r="CM52" s="44"/>
      <c r="CN52" s="44"/>
      <c r="CO52" s="44"/>
      <c r="CP52" s="44"/>
      <c r="CQ52" s="44"/>
      <c r="CR52" s="44"/>
      <c r="CS52" s="44"/>
      <c r="CT52" s="44"/>
      <c r="CU52" s="44"/>
      <c r="CV52" s="44"/>
      <c r="CW52" s="44"/>
      <c r="CX52" s="44"/>
      <c r="CY52" s="44"/>
      <c r="CZ52" s="44"/>
      <c r="DA52" s="44"/>
      <c r="DB52" s="44"/>
      <c r="DC52" s="44"/>
    </row>
    <row r="53" spans="2:107" s="5" customFormat="1" ht="30" customHeight="1">
      <c r="B53" s="133"/>
      <c r="C53" s="57"/>
      <c r="D53" s="122"/>
      <c r="E53" s="135"/>
      <c r="F53" s="137" t="s">
        <v>31</v>
      </c>
      <c r="G53" s="58" t="s">
        <v>31</v>
      </c>
      <c r="H53" s="138"/>
      <c r="I53" s="120"/>
      <c r="J53" s="139"/>
      <c r="K53" s="59"/>
      <c r="L53" s="60"/>
      <c r="M53" s="61"/>
      <c r="N53" s="61"/>
      <c r="O53" s="74" t="str">
        <f t="shared" si="5"/>
        <v xml:space="preserve"> </v>
      </c>
      <c r="P53" s="60"/>
      <c r="Q53" s="61"/>
      <c r="R53" s="61"/>
      <c r="S53" s="74" t="str">
        <f t="shared" si="0"/>
        <v xml:space="preserve"> </v>
      </c>
      <c r="T53" s="75" t="str">
        <f t="shared" si="1"/>
        <v/>
      </c>
      <c r="U53" s="130" t="s">
        <v>132</v>
      </c>
      <c r="V53" s="62" t="str">
        <f>IF(H53=0," ",IF(E53="H",IF(AND(H53&gt;2005,H53&lt;2009),VLOOKUP(K53,Minimas!$A$15:$C$29,3),IF(AND(H53&gt;2008,H53&lt;2011),VLOOKUP(K53,Minimas!$A$15:$C$29,2),"ERREUR")),IF(AND(H53&gt;2005,H53&lt;2009),VLOOKUP(K53,Minimas!$H$15:J$29,3),IF(AND(H53&gt;2008,H53&lt;2011),VLOOKUP(K53,Minimas!$H$15:$J$29,2),"ERREUR"))))</f>
        <v xml:space="preserve"> </v>
      </c>
      <c r="W53" s="63" t="str">
        <f t="shared" si="2"/>
        <v/>
      </c>
      <c r="X53" s="56"/>
      <c r="Y53" s="56"/>
      <c r="Z53" s="5" t="str">
        <f t="shared" si="3"/>
        <v xml:space="preserve"> </v>
      </c>
      <c r="AA53" s="5" t="str">
        <f t="shared" si="4"/>
        <v xml:space="preserve"> </v>
      </c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4"/>
      <c r="CA53" s="44"/>
      <c r="CB53" s="44"/>
      <c r="CC53" s="44"/>
      <c r="CD53" s="44"/>
      <c r="CE53" s="44"/>
      <c r="CF53" s="44"/>
      <c r="CG53" s="44"/>
      <c r="CH53" s="44"/>
      <c r="CI53" s="44"/>
      <c r="CJ53" s="44"/>
      <c r="CK53" s="44"/>
      <c r="CL53" s="44"/>
      <c r="CM53" s="44"/>
      <c r="CN53" s="44"/>
      <c r="CO53" s="44"/>
      <c r="CP53" s="44"/>
      <c r="CQ53" s="44"/>
      <c r="CR53" s="44"/>
      <c r="CS53" s="44"/>
      <c r="CT53" s="44"/>
      <c r="CU53" s="44"/>
      <c r="CV53" s="44"/>
      <c r="CW53" s="44"/>
      <c r="CX53" s="44"/>
      <c r="CY53" s="44"/>
      <c r="CZ53" s="44"/>
      <c r="DA53" s="44"/>
      <c r="DB53" s="44"/>
      <c r="DC53" s="44"/>
    </row>
    <row r="54" spans="2:107" s="5" customFormat="1" ht="30" customHeight="1">
      <c r="B54" s="133"/>
      <c r="C54" s="57"/>
      <c r="D54" s="122"/>
      <c r="E54" s="135"/>
      <c r="F54" s="137" t="s">
        <v>31</v>
      </c>
      <c r="G54" s="58" t="s">
        <v>31</v>
      </c>
      <c r="H54" s="138"/>
      <c r="I54" s="120"/>
      <c r="J54" s="139"/>
      <c r="K54" s="59"/>
      <c r="L54" s="60"/>
      <c r="M54" s="61"/>
      <c r="N54" s="61"/>
      <c r="O54" s="74" t="str">
        <f t="shared" si="5"/>
        <v xml:space="preserve"> </v>
      </c>
      <c r="P54" s="60"/>
      <c r="Q54" s="61"/>
      <c r="R54" s="61"/>
      <c r="S54" s="74" t="str">
        <f t="shared" si="0"/>
        <v xml:space="preserve"> </v>
      </c>
      <c r="T54" s="75" t="str">
        <f t="shared" si="1"/>
        <v/>
      </c>
      <c r="U54" s="130" t="s">
        <v>132</v>
      </c>
      <c r="V54" s="62" t="str">
        <f>IF(H54=0," ",IF(E54="H",IF(AND(H54&gt;2005,H54&lt;2009),VLOOKUP(K54,Minimas!$A$15:$C$29,3),IF(AND(H54&gt;2008,H54&lt;2011),VLOOKUP(K54,Minimas!$A$15:$C$29,2),"ERREUR")),IF(AND(H54&gt;2005,H54&lt;2009),VLOOKUP(K54,Minimas!$H$15:J$29,3),IF(AND(H54&gt;2008,H54&lt;2011),VLOOKUP(K54,Minimas!$H$15:$J$29,2),"ERREUR"))))</f>
        <v xml:space="preserve"> </v>
      </c>
      <c r="W54" s="63" t="str">
        <f t="shared" si="2"/>
        <v/>
      </c>
      <c r="X54" s="56"/>
      <c r="Y54" s="56"/>
      <c r="Z54" s="5" t="str">
        <f t="shared" si="3"/>
        <v xml:space="preserve"> </v>
      </c>
      <c r="AA54" s="5" t="str">
        <f t="shared" si="4"/>
        <v xml:space="preserve"> </v>
      </c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4"/>
      <c r="CA54" s="44"/>
      <c r="CB54" s="44"/>
      <c r="CC54" s="44"/>
      <c r="CD54" s="44"/>
      <c r="CE54" s="44"/>
      <c r="CF54" s="44"/>
      <c r="CG54" s="44"/>
      <c r="CH54" s="44"/>
      <c r="CI54" s="44"/>
      <c r="CJ54" s="44"/>
      <c r="CK54" s="44"/>
      <c r="CL54" s="44"/>
      <c r="CM54" s="44"/>
      <c r="CN54" s="44"/>
      <c r="CO54" s="44"/>
      <c r="CP54" s="44"/>
      <c r="CQ54" s="44"/>
      <c r="CR54" s="44"/>
      <c r="CS54" s="44"/>
      <c r="CT54" s="44"/>
      <c r="CU54" s="44"/>
      <c r="CV54" s="44"/>
      <c r="CW54" s="44"/>
      <c r="CX54" s="44"/>
      <c r="CY54" s="44"/>
      <c r="CZ54" s="44"/>
      <c r="DA54" s="44"/>
      <c r="DB54" s="44"/>
      <c r="DC54" s="44"/>
    </row>
    <row r="55" spans="2:107" s="5" customFormat="1" ht="30" customHeight="1">
      <c r="B55" s="133"/>
      <c r="C55" s="57"/>
      <c r="D55" s="122"/>
      <c r="E55" s="135"/>
      <c r="F55" s="137" t="s">
        <v>31</v>
      </c>
      <c r="G55" s="58" t="s">
        <v>31</v>
      </c>
      <c r="H55" s="138"/>
      <c r="I55" s="120" t="s">
        <v>31</v>
      </c>
      <c r="J55" s="139" t="s">
        <v>31</v>
      </c>
      <c r="K55" s="59"/>
      <c r="L55" s="60"/>
      <c r="M55" s="61"/>
      <c r="N55" s="61"/>
      <c r="O55" s="74" t="str">
        <f t="shared" si="5"/>
        <v xml:space="preserve"> </v>
      </c>
      <c r="P55" s="60"/>
      <c r="Q55" s="61"/>
      <c r="R55" s="61"/>
      <c r="S55" s="74" t="str">
        <f t="shared" si="0"/>
        <v xml:space="preserve"> </v>
      </c>
      <c r="T55" s="75" t="str">
        <f t="shared" si="1"/>
        <v/>
      </c>
      <c r="U55" s="130" t="s">
        <v>132</v>
      </c>
      <c r="V55" s="62" t="str">
        <f>IF(H55=0," ",IF(E55="H",IF(AND(H55&gt;2005,H55&lt;2009),VLOOKUP(K55,Minimas!$A$15:$C$29,3),IF(AND(H55&gt;2008,H55&lt;2011),VLOOKUP(K55,Minimas!$A$15:$C$29,2),"ERREUR")),IF(AND(H55&gt;2005,H55&lt;2009),VLOOKUP(K55,Minimas!$H$15:J$29,3),IF(AND(H55&gt;2008,H55&lt;2011),VLOOKUP(K55,Minimas!$H$15:$J$29,2),"ERREUR"))))</f>
        <v xml:space="preserve"> </v>
      </c>
      <c r="W55" s="63" t="str">
        <f t="shared" si="2"/>
        <v/>
      </c>
      <c r="X55" s="56"/>
      <c r="Y55" s="56"/>
      <c r="Z55" s="5" t="str">
        <f t="shared" si="3"/>
        <v xml:space="preserve"> </v>
      </c>
      <c r="AA55" s="5" t="str">
        <f t="shared" si="4"/>
        <v xml:space="preserve"> </v>
      </c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4"/>
      <c r="CA55" s="44"/>
      <c r="CB55" s="44"/>
      <c r="CC55" s="44"/>
      <c r="CD55" s="44"/>
      <c r="CE55" s="44"/>
      <c r="CF55" s="44"/>
      <c r="CG55" s="44"/>
      <c r="CH55" s="44"/>
      <c r="CI55" s="44"/>
      <c r="CJ55" s="44"/>
      <c r="CK55" s="44"/>
      <c r="CL55" s="44"/>
      <c r="CM55" s="44"/>
      <c r="CN55" s="44"/>
      <c r="CO55" s="44"/>
      <c r="CP55" s="44"/>
      <c r="CQ55" s="44"/>
      <c r="CR55" s="44"/>
      <c r="CS55" s="44"/>
      <c r="CT55" s="44"/>
      <c r="CU55" s="44"/>
      <c r="CV55" s="44"/>
      <c r="CW55" s="44"/>
      <c r="CX55" s="44"/>
      <c r="CY55" s="44"/>
      <c r="CZ55" s="44"/>
      <c r="DA55" s="44"/>
      <c r="DB55" s="44"/>
      <c r="DC55" s="44"/>
    </row>
    <row r="56" spans="2:107" s="5" customFormat="1" ht="30" customHeight="1">
      <c r="B56" s="133"/>
      <c r="C56" s="57"/>
      <c r="D56" s="122"/>
      <c r="E56" s="135"/>
      <c r="F56" s="137" t="s">
        <v>31</v>
      </c>
      <c r="G56" s="58" t="s">
        <v>31</v>
      </c>
      <c r="H56" s="138"/>
      <c r="I56" s="120" t="s">
        <v>31</v>
      </c>
      <c r="J56" s="139" t="s">
        <v>31</v>
      </c>
      <c r="K56" s="59"/>
      <c r="L56" s="60"/>
      <c r="M56" s="61"/>
      <c r="N56" s="61"/>
      <c r="O56" s="74" t="str">
        <f t="shared" si="5"/>
        <v xml:space="preserve"> </v>
      </c>
      <c r="P56" s="60"/>
      <c r="Q56" s="61"/>
      <c r="R56" s="61"/>
      <c r="S56" s="74" t="str">
        <f t="shared" si="0"/>
        <v xml:space="preserve"> </v>
      </c>
      <c r="T56" s="75" t="str">
        <f t="shared" si="1"/>
        <v/>
      </c>
      <c r="U56" s="130" t="s">
        <v>132</v>
      </c>
      <c r="V56" s="62" t="str">
        <f>IF(H56=0," ",IF(E56="H",IF(AND(H56&gt;2005,H56&lt;2009),VLOOKUP(K56,Minimas!$A$15:$C$29,3),IF(AND(H56&gt;2008,H56&lt;2011),VLOOKUP(K56,Minimas!$A$15:$C$29,2),"ERREUR")),IF(AND(H56&gt;2005,H56&lt;2009),VLOOKUP(K56,Minimas!$H$15:J$29,3),IF(AND(H56&gt;2008,H56&lt;2011),VLOOKUP(K56,Minimas!$H$15:$J$29,2),"ERREUR"))))</f>
        <v xml:space="preserve"> </v>
      </c>
      <c r="W56" s="63" t="str">
        <f t="shared" si="2"/>
        <v/>
      </c>
      <c r="X56" s="56"/>
      <c r="Y56" s="56"/>
      <c r="Z56" s="5" t="str">
        <f t="shared" si="3"/>
        <v xml:space="preserve"> </v>
      </c>
      <c r="AA56" s="5" t="str">
        <f t="shared" si="4"/>
        <v xml:space="preserve"> </v>
      </c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4"/>
      <c r="CA56" s="44"/>
      <c r="CB56" s="44"/>
      <c r="CC56" s="44"/>
      <c r="CD56" s="44"/>
      <c r="CE56" s="44"/>
      <c r="CF56" s="44"/>
      <c r="CG56" s="44"/>
      <c r="CH56" s="44"/>
      <c r="CI56" s="44"/>
      <c r="CJ56" s="44"/>
      <c r="CK56" s="44"/>
      <c r="CL56" s="44"/>
      <c r="CM56" s="44"/>
      <c r="CN56" s="44"/>
      <c r="CO56" s="44"/>
      <c r="CP56" s="44"/>
      <c r="CQ56" s="44"/>
      <c r="CR56" s="44"/>
      <c r="CS56" s="44"/>
      <c r="CT56" s="44"/>
      <c r="CU56" s="44"/>
      <c r="CV56" s="44"/>
      <c r="CW56" s="44"/>
      <c r="CX56" s="44"/>
      <c r="CY56" s="44"/>
      <c r="CZ56" s="44"/>
      <c r="DA56" s="44"/>
      <c r="DB56" s="44"/>
      <c r="DC56" s="44"/>
    </row>
    <row r="57" spans="2:107" s="5" customFormat="1" ht="30" customHeight="1">
      <c r="B57" s="133"/>
      <c r="C57" s="57"/>
      <c r="D57" s="122"/>
      <c r="E57" s="135"/>
      <c r="F57" s="137" t="s">
        <v>31</v>
      </c>
      <c r="G57" s="58" t="s">
        <v>31</v>
      </c>
      <c r="H57" s="138"/>
      <c r="I57" s="120" t="s">
        <v>31</v>
      </c>
      <c r="J57" s="139" t="s">
        <v>31</v>
      </c>
      <c r="K57" s="59"/>
      <c r="L57" s="60"/>
      <c r="M57" s="61"/>
      <c r="N57" s="61"/>
      <c r="O57" s="74" t="str">
        <f t="shared" si="5"/>
        <v xml:space="preserve"> </v>
      </c>
      <c r="P57" s="60"/>
      <c r="Q57" s="61"/>
      <c r="R57" s="61"/>
      <c r="S57" s="74" t="str">
        <f t="shared" si="0"/>
        <v xml:space="preserve"> </v>
      </c>
      <c r="T57" s="75" t="str">
        <f t="shared" si="1"/>
        <v/>
      </c>
      <c r="U57" s="130" t="s">
        <v>132</v>
      </c>
      <c r="V57" s="62" t="str">
        <f>IF(H57=0," ",IF(E57="H",IF(AND(H57&gt;2005,H57&lt;2009),VLOOKUP(K57,Minimas!$A$15:$C$29,3),IF(AND(H57&gt;2008,H57&lt;2011),VLOOKUP(K57,Minimas!$A$15:$C$29,2),"ERREUR")),IF(AND(H57&gt;2005,H57&lt;2009),VLOOKUP(K57,Minimas!$H$15:J$29,3),IF(AND(H57&gt;2008,H57&lt;2011),VLOOKUP(K57,Minimas!$H$15:$J$29,2),"ERREUR"))))</f>
        <v xml:space="preserve"> </v>
      </c>
      <c r="W57" s="63" t="str">
        <f t="shared" si="2"/>
        <v/>
      </c>
      <c r="X57" s="56"/>
      <c r="Y57" s="56"/>
      <c r="Z57" s="5" t="str">
        <f t="shared" si="3"/>
        <v xml:space="preserve"> </v>
      </c>
      <c r="AA57" s="5" t="str">
        <f t="shared" si="4"/>
        <v xml:space="preserve"> </v>
      </c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4"/>
      <c r="CA57" s="44"/>
      <c r="CB57" s="44"/>
      <c r="CC57" s="44"/>
      <c r="CD57" s="44"/>
      <c r="CE57" s="44"/>
      <c r="CF57" s="44"/>
      <c r="CG57" s="44"/>
      <c r="CH57" s="44"/>
      <c r="CI57" s="44"/>
      <c r="CJ57" s="44"/>
      <c r="CK57" s="44"/>
      <c r="CL57" s="44"/>
      <c r="CM57" s="44"/>
      <c r="CN57" s="44"/>
      <c r="CO57" s="44"/>
      <c r="CP57" s="44"/>
      <c r="CQ57" s="44"/>
      <c r="CR57" s="44"/>
      <c r="CS57" s="44"/>
      <c r="CT57" s="44"/>
      <c r="CU57" s="44"/>
      <c r="CV57" s="44"/>
      <c r="CW57" s="44"/>
      <c r="CX57" s="44"/>
      <c r="CY57" s="44"/>
      <c r="CZ57" s="44"/>
      <c r="DA57" s="44"/>
      <c r="DB57" s="44"/>
      <c r="DC57" s="44"/>
    </row>
    <row r="58" spans="2:107" s="5" customFormat="1" ht="30" customHeight="1">
      <c r="B58" s="133"/>
      <c r="C58" s="57"/>
      <c r="D58" s="122"/>
      <c r="E58" s="135"/>
      <c r="F58" s="137" t="s">
        <v>31</v>
      </c>
      <c r="G58" s="58" t="s">
        <v>31</v>
      </c>
      <c r="H58" s="138"/>
      <c r="I58" s="120" t="s">
        <v>31</v>
      </c>
      <c r="J58" s="139" t="s">
        <v>31</v>
      </c>
      <c r="K58" s="59"/>
      <c r="L58" s="60"/>
      <c r="M58" s="61"/>
      <c r="N58" s="61"/>
      <c r="O58" s="74" t="str">
        <f t="shared" si="5"/>
        <v xml:space="preserve"> </v>
      </c>
      <c r="P58" s="60"/>
      <c r="Q58" s="61"/>
      <c r="R58" s="61"/>
      <c r="S58" s="74" t="str">
        <f t="shared" si="0"/>
        <v xml:space="preserve"> </v>
      </c>
      <c r="T58" s="75" t="str">
        <f t="shared" si="1"/>
        <v/>
      </c>
      <c r="U58" s="130" t="s">
        <v>132</v>
      </c>
      <c r="V58" s="62" t="str">
        <f>IF(H58=0," ",IF(E58="H",IF(AND(H58&gt;2005,H58&lt;2009),VLOOKUP(K58,Minimas!$A$15:$C$29,3),IF(AND(H58&gt;2008,H58&lt;2011),VLOOKUP(K58,Minimas!$A$15:$C$29,2),"ERREUR")),IF(AND(H58&gt;2005,H58&lt;2009),VLOOKUP(K58,Minimas!$H$15:J$29,3),IF(AND(H58&gt;2008,H58&lt;2011),VLOOKUP(K58,Minimas!$H$15:$J$29,2),"ERREUR"))))</f>
        <v xml:space="preserve"> </v>
      </c>
      <c r="W58" s="63" t="str">
        <f t="shared" si="2"/>
        <v/>
      </c>
      <c r="X58" s="56"/>
      <c r="Y58" s="56"/>
      <c r="Z58" s="5" t="str">
        <f t="shared" si="3"/>
        <v xml:space="preserve"> </v>
      </c>
      <c r="AA58" s="5" t="str">
        <f t="shared" si="4"/>
        <v xml:space="preserve"> </v>
      </c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4"/>
      <c r="CA58" s="44"/>
      <c r="CB58" s="44"/>
      <c r="CC58" s="44"/>
      <c r="CD58" s="44"/>
      <c r="CE58" s="44"/>
      <c r="CF58" s="44"/>
      <c r="CG58" s="44"/>
      <c r="CH58" s="44"/>
      <c r="CI58" s="44"/>
      <c r="CJ58" s="44"/>
      <c r="CK58" s="44"/>
      <c r="CL58" s="44"/>
      <c r="CM58" s="44"/>
      <c r="CN58" s="44"/>
      <c r="CO58" s="44"/>
      <c r="CP58" s="44"/>
      <c r="CQ58" s="44"/>
      <c r="CR58" s="44"/>
      <c r="CS58" s="44"/>
      <c r="CT58" s="44"/>
      <c r="CU58" s="44"/>
      <c r="CV58" s="44"/>
      <c r="CW58" s="44"/>
      <c r="CX58" s="44"/>
      <c r="CY58" s="44"/>
      <c r="CZ58" s="44"/>
      <c r="DA58" s="44"/>
      <c r="DB58" s="44"/>
      <c r="DC58" s="44"/>
    </row>
    <row r="59" spans="2:107" s="5" customFormat="1" ht="30" customHeight="1">
      <c r="B59" s="133"/>
      <c r="C59" s="57"/>
      <c r="D59" s="122"/>
      <c r="E59" s="135"/>
      <c r="F59" s="137" t="s">
        <v>31</v>
      </c>
      <c r="G59" s="58" t="s">
        <v>31</v>
      </c>
      <c r="H59" s="138"/>
      <c r="I59" s="120" t="s">
        <v>31</v>
      </c>
      <c r="J59" s="139" t="s">
        <v>31</v>
      </c>
      <c r="K59" s="59"/>
      <c r="L59" s="60"/>
      <c r="M59" s="61"/>
      <c r="N59" s="61"/>
      <c r="O59" s="74" t="str">
        <f t="shared" si="5"/>
        <v xml:space="preserve"> </v>
      </c>
      <c r="P59" s="60"/>
      <c r="Q59" s="61"/>
      <c r="R59" s="61"/>
      <c r="S59" s="74" t="str">
        <f t="shared" si="0"/>
        <v xml:space="preserve"> </v>
      </c>
      <c r="T59" s="75" t="str">
        <f t="shared" si="1"/>
        <v/>
      </c>
      <c r="U59" s="130" t="s">
        <v>132</v>
      </c>
      <c r="V59" s="62" t="str">
        <f>IF(H59=0," ",IF(E59="H",IF(AND(H59&gt;2005,H59&lt;2009),VLOOKUP(K59,Minimas!$A$15:$C$29,3),IF(AND(H59&gt;2008,H59&lt;2011),VLOOKUP(K59,Minimas!$A$15:$C$29,2),"ERREUR")),IF(AND(H59&gt;2005,H59&lt;2009),VLOOKUP(K59,Minimas!$H$15:J$29,3),IF(AND(H59&gt;2008,H59&lt;2011),VLOOKUP(K59,Minimas!$H$15:$J$29,2),"ERREUR"))))</f>
        <v xml:space="preserve"> </v>
      </c>
      <c r="W59" s="63" t="str">
        <f t="shared" si="2"/>
        <v/>
      </c>
      <c r="X59" s="56"/>
      <c r="Y59" s="56"/>
      <c r="Z59" s="5" t="str">
        <f t="shared" si="3"/>
        <v xml:space="preserve"> </v>
      </c>
      <c r="AA59" s="5" t="str">
        <f t="shared" si="4"/>
        <v xml:space="preserve"> </v>
      </c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4"/>
      <c r="CA59" s="44"/>
      <c r="CB59" s="44"/>
      <c r="CC59" s="44"/>
      <c r="CD59" s="44"/>
      <c r="CE59" s="44"/>
      <c r="CF59" s="44"/>
      <c r="CG59" s="44"/>
      <c r="CH59" s="44"/>
      <c r="CI59" s="44"/>
      <c r="CJ59" s="44"/>
      <c r="CK59" s="44"/>
      <c r="CL59" s="44"/>
      <c r="CM59" s="44"/>
      <c r="CN59" s="44"/>
      <c r="CO59" s="44"/>
      <c r="CP59" s="44"/>
      <c r="CQ59" s="44"/>
      <c r="CR59" s="44"/>
      <c r="CS59" s="44"/>
      <c r="CT59" s="44"/>
      <c r="CU59" s="44"/>
      <c r="CV59" s="44"/>
      <c r="CW59" s="44"/>
      <c r="CX59" s="44"/>
      <c r="CY59" s="44"/>
      <c r="CZ59" s="44"/>
      <c r="DA59" s="44"/>
      <c r="DB59" s="44"/>
      <c r="DC59" s="44"/>
    </row>
    <row r="60" spans="2:107" s="5" customFormat="1" ht="30" customHeight="1">
      <c r="B60" s="133"/>
      <c r="C60" s="57"/>
      <c r="D60" s="122"/>
      <c r="E60" s="135"/>
      <c r="F60" s="137" t="s">
        <v>31</v>
      </c>
      <c r="G60" s="58" t="s">
        <v>31</v>
      </c>
      <c r="H60" s="138"/>
      <c r="I60" s="120" t="s">
        <v>31</v>
      </c>
      <c r="J60" s="139" t="s">
        <v>31</v>
      </c>
      <c r="K60" s="59"/>
      <c r="L60" s="60"/>
      <c r="M60" s="61"/>
      <c r="N60" s="61"/>
      <c r="O60" s="74" t="str">
        <f t="shared" si="5"/>
        <v xml:space="preserve"> </v>
      </c>
      <c r="P60" s="60"/>
      <c r="Q60" s="61"/>
      <c r="R60" s="61"/>
      <c r="S60" s="74" t="str">
        <f t="shared" si="0"/>
        <v xml:space="preserve"> </v>
      </c>
      <c r="T60" s="75" t="str">
        <f t="shared" si="1"/>
        <v/>
      </c>
      <c r="U60" s="130" t="s">
        <v>132</v>
      </c>
      <c r="V60" s="62" t="str">
        <f>IF(H60=0," ",IF(E60="H",IF(AND(H60&gt;2005,H60&lt;2009),VLOOKUP(K60,Minimas!$A$15:$C$29,3),IF(AND(H60&gt;2008,H60&lt;2011),VLOOKUP(K60,Minimas!$A$15:$C$29,2),"ERREUR")),IF(AND(H60&gt;2005,H60&lt;2009),VLOOKUP(K60,Minimas!$H$15:J$29,3),IF(AND(H60&gt;2008,H60&lt;2011),VLOOKUP(K60,Minimas!$H$15:$J$29,2),"ERREUR"))))</f>
        <v xml:space="preserve"> </v>
      </c>
      <c r="W60" s="63" t="str">
        <f t="shared" si="2"/>
        <v/>
      </c>
      <c r="X60" s="56"/>
      <c r="Y60" s="56"/>
      <c r="Z60" s="5" t="str">
        <f t="shared" si="3"/>
        <v xml:space="preserve"> </v>
      </c>
      <c r="AA60" s="5" t="str">
        <f t="shared" si="4"/>
        <v xml:space="preserve"> </v>
      </c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4"/>
      <c r="CA60" s="44"/>
      <c r="CB60" s="44"/>
      <c r="CC60" s="44"/>
      <c r="CD60" s="44"/>
      <c r="CE60" s="44"/>
      <c r="CF60" s="44"/>
      <c r="CG60" s="44"/>
      <c r="CH60" s="44"/>
      <c r="CI60" s="44"/>
      <c r="CJ60" s="44"/>
      <c r="CK60" s="44"/>
      <c r="CL60" s="44"/>
      <c r="CM60" s="44"/>
      <c r="CN60" s="44"/>
      <c r="CO60" s="44"/>
      <c r="CP60" s="44"/>
      <c r="CQ60" s="44"/>
      <c r="CR60" s="44"/>
      <c r="CS60" s="44"/>
      <c r="CT60" s="44"/>
      <c r="CU60" s="44"/>
      <c r="CV60" s="44"/>
      <c r="CW60" s="44"/>
      <c r="CX60" s="44"/>
      <c r="CY60" s="44"/>
      <c r="CZ60" s="44"/>
      <c r="DA60" s="44"/>
      <c r="DB60" s="44"/>
      <c r="DC60" s="44"/>
    </row>
    <row r="61" spans="2:107" s="5" customFormat="1" ht="30" customHeight="1">
      <c r="B61" s="133"/>
      <c r="C61" s="57"/>
      <c r="D61" s="122"/>
      <c r="E61" s="135"/>
      <c r="F61" s="137" t="s">
        <v>31</v>
      </c>
      <c r="G61" s="58" t="s">
        <v>31</v>
      </c>
      <c r="H61" s="138"/>
      <c r="I61" s="120" t="s">
        <v>31</v>
      </c>
      <c r="J61" s="139" t="s">
        <v>31</v>
      </c>
      <c r="K61" s="59"/>
      <c r="L61" s="60"/>
      <c r="M61" s="61"/>
      <c r="N61" s="61"/>
      <c r="O61" s="74" t="str">
        <f t="shared" si="5"/>
        <v xml:space="preserve"> </v>
      </c>
      <c r="P61" s="60"/>
      <c r="Q61" s="61"/>
      <c r="R61" s="61"/>
      <c r="S61" s="74" t="str">
        <f t="shared" si="0"/>
        <v xml:space="preserve"> </v>
      </c>
      <c r="T61" s="75" t="str">
        <f t="shared" si="1"/>
        <v/>
      </c>
      <c r="U61" s="130" t="s">
        <v>132</v>
      </c>
      <c r="V61" s="62" t="str">
        <f>IF(H61=0," ",IF(E61="H",IF(AND(H61&gt;2005,H61&lt;2009),VLOOKUP(K61,Minimas!$A$15:$C$29,3),IF(AND(H61&gt;2008,H61&lt;2011),VLOOKUP(K61,Minimas!$A$15:$C$29,2),"ERREUR")),IF(AND(H61&gt;2005,H61&lt;2009),VLOOKUP(K61,Minimas!$H$15:J$29,3),IF(AND(H61&gt;2008,H61&lt;2011),VLOOKUP(K61,Minimas!$H$15:$J$29,2),"ERREUR"))))</f>
        <v xml:space="preserve"> </v>
      </c>
      <c r="W61" s="63" t="str">
        <f t="shared" si="2"/>
        <v/>
      </c>
      <c r="X61" s="56"/>
      <c r="Y61" s="56"/>
      <c r="Z61" s="5" t="str">
        <f t="shared" si="3"/>
        <v xml:space="preserve"> </v>
      </c>
      <c r="AA61" s="5" t="str">
        <f t="shared" si="4"/>
        <v xml:space="preserve"> </v>
      </c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4"/>
      <c r="CA61" s="44"/>
      <c r="CB61" s="44"/>
      <c r="CC61" s="44"/>
      <c r="CD61" s="44"/>
      <c r="CE61" s="44"/>
      <c r="CF61" s="44"/>
      <c r="CG61" s="44"/>
      <c r="CH61" s="44"/>
      <c r="CI61" s="44"/>
      <c r="CJ61" s="44"/>
      <c r="CK61" s="44"/>
      <c r="CL61" s="44"/>
      <c r="CM61" s="44"/>
      <c r="CN61" s="44"/>
      <c r="CO61" s="44"/>
      <c r="CP61" s="44"/>
      <c r="CQ61" s="44"/>
      <c r="CR61" s="44"/>
      <c r="CS61" s="44"/>
      <c r="CT61" s="44"/>
      <c r="CU61" s="44"/>
      <c r="CV61" s="44"/>
      <c r="CW61" s="44"/>
      <c r="CX61" s="44"/>
      <c r="CY61" s="44"/>
      <c r="CZ61" s="44"/>
      <c r="DA61" s="44"/>
      <c r="DB61" s="44"/>
      <c r="DC61" s="44"/>
    </row>
    <row r="62" spans="2:107" s="5" customFormat="1" ht="30" customHeight="1">
      <c r="B62" s="133"/>
      <c r="C62" s="57"/>
      <c r="D62" s="122"/>
      <c r="E62" s="135"/>
      <c r="F62" s="137" t="s">
        <v>31</v>
      </c>
      <c r="G62" s="58" t="s">
        <v>31</v>
      </c>
      <c r="H62" s="138"/>
      <c r="I62" s="120" t="s">
        <v>31</v>
      </c>
      <c r="J62" s="139" t="s">
        <v>31</v>
      </c>
      <c r="K62" s="59"/>
      <c r="L62" s="60"/>
      <c r="M62" s="61"/>
      <c r="N62" s="61"/>
      <c r="O62" s="74" t="str">
        <f t="shared" si="5"/>
        <v xml:space="preserve"> </v>
      </c>
      <c r="P62" s="60"/>
      <c r="Q62" s="61"/>
      <c r="R62" s="61"/>
      <c r="S62" s="74" t="str">
        <f t="shared" si="0"/>
        <v xml:space="preserve"> </v>
      </c>
      <c r="T62" s="75" t="str">
        <f t="shared" si="1"/>
        <v/>
      </c>
      <c r="U62" s="130" t="s">
        <v>132</v>
      </c>
      <c r="V62" s="62" t="str">
        <f>IF(H62=0," ",IF(E62="H",IF(AND(H62&gt;2005,H62&lt;2009),VLOOKUP(K62,Minimas!$A$15:$C$29,3),IF(AND(H62&gt;2008,H62&lt;2011),VLOOKUP(K62,Minimas!$A$15:$C$29,2),"ERREUR")),IF(AND(H62&gt;2005,H62&lt;2009),VLOOKUP(K62,Minimas!$H$15:J$29,3),IF(AND(H62&gt;2008,H62&lt;2011),VLOOKUP(K62,Minimas!$H$15:$J$29,2),"ERREUR"))))</f>
        <v xml:space="preserve"> </v>
      </c>
      <c r="W62" s="63" t="str">
        <f t="shared" si="2"/>
        <v/>
      </c>
      <c r="X62" s="56"/>
      <c r="Y62" s="56"/>
      <c r="Z62" s="5" t="str">
        <f t="shared" si="3"/>
        <v xml:space="preserve"> </v>
      </c>
      <c r="AA62" s="5" t="str">
        <f t="shared" si="4"/>
        <v xml:space="preserve"> </v>
      </c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4"/>
      <c r="CA62" s="44"/>
      <c r="CB62" s="44"/>
      <c r="CC62" s="44"/>
      <c r="CD62" s="44"/>
      <c r="CE62" s="44"/>
      <c r="CF62" s="44"/>
      <c r="CG62" s="44"/>
      <c r="CH62" s="44"/>
      <c r="CI62" s="44"/>
      <c r="CJ62" s="44"/>
      <c r="CK62" s="44"/>
      <c r="CL62" s="44"/>
      <c r="CM62" s="44"/>
      <c r="CN62" s="44"/>
      <c r="CO62" s="44"/>
      <c r="CP62" s="44"/>
      <c r="CQ62" s="44"/>
      <c r="CR62" s="44"/>
      <c r="CS62" s="44"/>
      <c r="CT62" s="44"/>
      <c r="CU62" s="44"/>
      <c r="CV62" s="44"/>
      <c r="CW62" s="44"/>
      <c r="CX62" s="44"/>
      <c r="CY62" s="44"/>
      <c r="CZ62" s="44"/>
      <c r="DA62" s="44"/>
      <c r="DB62" s="44"/>
      <c r="DC62" s="44"/>
    </row>
    <row r="63" spans="2:107" s="5" customFormat="1" ht="30" customHeight="1">
      <c r="B63" s="133"/>
      <c r="C63" s="57"/>
      <c r="D63" s="122"/>
      <c r="E63" s="135"/>
      <c r="F63" s="137" t="s">
        <v>31</v>
      </c>
      <c r="G63" s="58" t="s">
        <v>31</v>
      </c>
      <c r="H63" s="138"/>
      <c r="I63" s="120" t="s">
        <v>31</v>
      </c>
      <c r="J63" s="139" t="s">
        <v>31</v>
      </c>
      <c r="K63" s="59"/>
      <c r="L63" s="60"/>
      <c r="M63" s="61"/>
      <c r="N63" s="61"/>
      <c r="O63" s="74" t="str">
        <f t="shared" si="5"/>
        <v xml:space="preserve"> </v>
      </c>
      <c r="P63" s="60"/>
      <c r="Q63" s="61"/>
      <c r="R63" s="61"/>
      <c r="S63" s="74" t="str">
        <f t="shared" si="0"/>
        <v xml:space="preserve"> </v>
      </c>
      <c r="T63" s="75" t="str">
        <f t="shared" si="1"/>
        <v/>
      </c>
      <c r="U63" s="130" t="s">
        <v>132</v>
      </c>
      <c r="V63" s="62" t="str">
        <f>IF(H63=0," ",IF(E63="H",IF(AND(H63&gt;2005,H63&lt;2009),VLOOKUP(K63,Minimas!$A$15:$C$29,3),IF(AND(H63&gt;2008,H63&lt;2011),VLOOKUP(K63,Minimas!$A$15:$C$29,2),"ERREUR")),IF(AND(H63&gt;2005,H63&lt;2009),VLOOKUP(K63,Minimas!$H$15:J$29,3),IF(AND(H63&gt;2008,H63&lt;2011),VLOOKUP(K63,Minimas!$H$15:$J$29,2),"ERREUR"))))</f>
        <v xml:space="preserve"> </v>
      </c>
      <c r="W63" s="63" t="str">
        <f t="shared" si="2"/>
        <v/>
      </c>
      <c r="X63" s="56"/>
      <c r="Y63" s="56"/>
      <c r="Z63" s="5" t="str">
        <f t="shared" si="3"/>
        <v xml:space="preserve"> </v>
      </c>
      <c r="AA63" s="5" t="str">
        <f t="shared" si="4"/>
        <v xml:space="preserve"> </v>
      </c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4"/>
      <c r="BS63" s="44"/>
      <c r="BT63" s="44"/>
      <c r="BU63" s="44"/>
      <c r="BV63" s="44"/>
      <c r="BW63" s="44"/>
      <c r="BX63" s="44"/>
      <c r="BY63" s="44"/>
      <c r="BZ63" s="44"/>
      <c r="CA63" s="44"/>
      <c r="CB63" s="44"/>
      <c r="CC63" s="44"/>
      <c r="CD63" s="44"/>
      <c r="CE63" s="44"/>
      <c r="CF63" s="44"/>
      <c r="CG63" s="44"/>
      <c r="CH63" s="44"/>
      <c r="CI63" s="44"/>
      <c r="CJ63" s="44"/>
      <c r="CK63" s="44"/>
      <c r="CL63" s="44"/>
      <c r="CM63" s="44"/>
      <c r="CN63" s="44"/>
      <c r="CO63" s="44"/>
      <c r="CP63" s="44"/>
      <c r="CQ63" s="44"/>
      <c r="CR63" s="44"/>
      <c r="CS63" s="44"/>
      <c r="CT63" s="44"/>
      <c r="CU63" s="44"/>
      <c r="CV63" s="44"/>
      <c r="CW63" s="44"/>
      <c r="CX63" s="44"/>
      <c r="CY63" s="44"/>
      <c r="CZ63" s="44"/>
      <c r="DA63" s="44"/>
      <c r="DB63" s="44"/>
      <c r="DC63" s="44"/>
    </row>
    <row r="64" spans="2:107" s="5" customFormat="1" ht="30" customHeight="1">
      <c r="B64" s="133"/>
      <c r="C64" s="57"/>
      <c r="D64" s="122"/>
      <c r="E64" s="135"/>
      <c r="F64" s="137" t="s">
        <v>31</v>
      </c>
      <c r="G64" s="58" t="s">
        <v>31</v>
      </c>
      <c r="H64" s="138"/>
      <c r="I64" s="120" t="s">
        <v>31</v>
      </c>
      <c r="J64" s="139" t="s">
        <v>31</v>
      </c>
      <c r="K64" s="59"/>
      <c r="L64" s="60"/>
      <c r="M64" s="61"/>
      <c r="N64" s="61"/>
      <c r="O64" s="74" t="str">
        <f t="shared" si="5"/>
        <v xml:space="preserve"> </v>
      </c>
      <c r="P64" s="60"/>
      <c r="Q64" s="61"/>
      <c r="R64" s="61"/>
      <c r="S64" s="74" t="str">
        <f t="shared" si="0"/>
        <v xml:space="preserve"> </v>
      </c>
      <c r="T64" s="75" t="str">
        <f t="shared" si="1"/>
        <v/>
      </c>
      <c r="U64" s="130" t="s">
        <v>132</v>
      </c>
      <c r="V64" s="62" t="str">
        <f>IF(H64=0," ",IF(E64="H",IF(AND(H64&gt;2005,H64&lt;2009),VLOOKUP(K64,Minimas!$A$15:$C$29,3),IF(AND(H64&gt;2008,H64&lt;2011),VLOOKUP(K64,Minimas!$A$15:$C$29,2),"ERREUR")),IF(AND(H64&gt;2005,H64&lt;2009),VLOOKUP(K64,Minimas!$H$15:J$29,3),IF(AND(H64&gt;2008,H64&lt;2011),VLOOKUP(K64,Minimas!$H$15:$J$29,2),"ERREUR"))))</f>
        <v xml:space="preserve"> </v>
      </c>
      <c r="W64" s="63" t="str">
        <f t="shared" si="2"/>
        <v/>
      </c>
      <c r="X64" s="56"/>
      <c r="Y64" s="56"/>
      <c r="Z64" s="5" t="str">
        <f t="shared" si="3"/>
        <v xml:space="preserve"> </v>
      </c>
      <c r="AA64" s="5" t="str">
        <f t="shared" si="4"/>
        <v xml:space="preserve"> </v>
      </c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4"/>
      <c r="CA64" s="44"/>
      <c r="CB64" s="44"/>
      <c r="CC64" s="44"/>
      <c r="CD64" s="44"/>
      <c r="CE64" s="44"/>
      <c r="CF64" s="44"/>
      <c r="CG64" s="44"/>
      <c r="CH64" s="44"/>
      <c r="CI64" s="44"/>
      <c r="CJ64" s="44"/>
      <c r="CK64" s="44"/>
      <c r="CL64" s="44"/>
      <c r="CM64" s="44"/>
      <c r="CN64" s="44"/>
      <c r="CO64" s="44"/>
      <c r="CP64" s="44"/>
      <c r="CQ64" s="44"/>
      <c r="CR64" s="44"/>
      <c r="CS64" s="44"/>
      <c r="CT64" s="44"/>
      <c r="CU64" s="44"/>
      <c r="CV64" s="44"/>
      <c r="CW64" s="44"/>
      <c r="CX64" s="44"/>
      <c r="CY64" s="44"/>
      <c r="CZ64" s="44"/>
      <c r="DA64" s="44"/>
      <c r="DB64" s="44"/>
      <c r="DC64" s="44"/>
    </row>
    <row r="65" spans="2:107" s="5" customFormat="1" ht="30" customHeight="1">
      <c r="B65" s="133"/>
      <c r="C65" s="57"/>
      <c r="D65" s="122"/>
      <c r="E65" s="135"/>
      <c r="F65" s="137" t="s">
        <v>31</v>
      </c>
      <c r="G65" s="58" t="s">
        <v>31</v>
      </c>
      <c r="H65" s="138"/>
      <c r="I65" s="120" t="s">
        <v>31</v>
      </c>
      <c r="J65" s="139" t="s">
        <v>31</v>
      </c>
      <c r="K65" s="59"/>
      <c r="L65" s="60"/>
      <c r="M65" s="61"/>
      <c r="N65" s="61"/>
      <c r="O65" s="74" t="str">
        <f t="shared" si="5"/>
        <v xml:space="preserve"> </v>
      </c>
      <c r="P65" s="60"/>
      <c r="Q65" s="61"/>
      <c r="R65" s="61"/>
      <c r="S65" s="74" t="str">
        <f t="shared" si="0"/>
        <v xml:space="preserve"> </v>
      </c>
      <c r="T65" s="75" t="str">
        <f t="shared" si="1"/>
        <v/>
      </c>
      <c r="U65" s="130" t="s">
        <v>132</v>
      </c>
      <c r="V65" s="62" t="str">
        <f>IF(H65=0," ",IF(E65="H",IF(AND(H65&gt;2005,H65&lt;2009),VLOOKUP(K65,Minimas!$A$15:$C$29,3),IF(AND(H65&gt;2008,H65&lt;2011),VLOOKUP(K65,Minimas!$A$15:$C$29,2),"ERREUR")),IF(AND(H65&gt;2005,H65&lt;2009),VLOOKUP(K65,Minimas!$H$15:J$29,3),IF(AND(H65&gt;2008,H65&lt;2011),VLOOKUP(K65,Minimas!$H$15:$J$29,2),"ERREUR"))))</f>
        <v xml:space="preserve"> </v>
      </c>
      <c r="W65" s="63" t="str">
        <f t="shared" si="2"/>
        <v/>
      </c>
      <c r="X65" s="56"/>
      <c r="Y65" s="56"/>
      <c r="Z65" s="5" t="str">
        <f t="shared" si="3"/>
        <v xml:space="preserve"> </v>
      </c>
      <c r="AA65" s="5" t="str">
        <f t="shared" si="4"/>
        <v xml:space="preserve"> </v>
      </c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4"/>
      <c r="CA65" s="44"/>
      <c r="CB65" s="44"/>
      <c r="CC65" s="44"/>
      <c r="CD65" s="44"/>
      <c r="CE65" s="44"/>
      <c r="CF65" s="44"/>
      <c r="CG65" s="44"/>
      <c r="CH65" s="44"/>
      <c r="CI65" s="44"/>
      <c r="CJ65" s="44"/>
      <c r="CK65" s="44"/>
      <c r="CL65" s="44"/>
      <c r="CM65" s="44"/>
      <c r="CN65" s="44"/>
      <c r="CO65" s="44"/>
      <c r="CP65" s="44"/>
      <c r="CQ65" s="44"/>
      <c r="CR65" s="44"/>
      <c r="CS65" s="44"/>
      <c r="CT65" s="44"/>
      <c r="CU65" s="44"/>
      <c r="CV65" s="44"/>
      <c r="CW65" s="44"/>
      <c r="CX65" s="44"/>
      <c r="CY65" s="44"/>
      <c r="CZ65" s="44"/>
      <c r="DA65" s="44"/>
      <c r="DB65" s="44"/>
      <c r="DC65" s="44"/>
    </row>
    <row r="66" spans="2:107" s="5" customFormat="1" ht="30" customHeight="1">
      <c r="B66" s="133"/>
      <c r="C66" s="57"/>
      <c r="D66" s="122"/>
      <c r="E66" s="135"/>
      <c r="F66" s="137" t="s">
        <v>31</v>
      </c>
      <c r="G66" s="58" t="s">
        <v>31</v>
      </c>
      <c r="H66" s="138"/>
      <c r="I66" s="120" t="s">
        <v>31</v>
      </c>
      <c r="J66" s="139" t="s">
        <v>31</v>
      </c>
      <c r="K66" s="59"/>
      <c r="L66" s="60"/>
      <c r="M66" s="61"/>
      <c r="N66" s="61"/>
      <c r="O66" s="74" t="str">
        <f t="shared" si="5"/>
        <v xml:space="preserve"> </v>
      </c>
      <c r="P66" s="60"/>
      <c r="Q66" s="61"/>
      <c r="R66" s="61"/>
      <c r="S66" s="74" t="str">
        <f t="shared" si="0"/>
        <v xml:space="preserve"> </v>
      </c>
      <c r="T66" s="75" t="str">
        <f t="shared" si="1"/>
        <v/>
      </c>
      <c r="U66" s="130" t="s">
        <v>132</v>
      </c>
      <c r="V66" s="62" t="str">
        <f>IF(H66=0," ",IF(E66="H",IF(AND(H66&gt;2005,H66&lt;2009),VLOOKUP(K66,Minimas!$A$15:$C$29,3),IF(AND(H66&gt;2008,H66&lt;2011),VLOOKUP(K66,Minimas!$A$15:$C$29,2),"ERREUR")),IF(AND(H66&gt;2005,H66&lt;2009),VLOOKUP(K66,Minimas!$H$15:J$29,3),IF(AND(H66&gt;2008,H66&lt;2011),VLOOKUP(K66,Minimas!$H$15:$J$29,2),"ERREUR"))))</f>
        <v xml:space="preserve"> </v>
      </c>
      <c r="W66" s="63" t="str">
        <f t="shared" si="2"/>
        <v/>
      </c>
      <c r="X66" s="56"/>
      <c r="Y66" s="56"/>
      <c r="Z66" s="5" t="str">
        <f t="shared" si="3"/>
        <v xml:space="preserve"> </v>
      </c>
      <c r="AA66" s="5" t="str">
        <f t="shared" si="4"/>
        <v xml:space="preserve"> </v>
      </c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4"/>
      <c r="CK66" s="44"/>
      <c r="CL66" s="44"/>
      <c r="CM66" s="44"/>
      <c r="CN66" s="44"/>
      <c r="CO66" s="44"/>
      <c r="CP66" s="44"/>
      <c r="CQ66" s="44"/>
      <c r="CR66" s="44"/>
      <c r="CS66" s="44"/>
      <c r="CT66" s="44"/>
      <c r="CU66" s="44"/>
      <c r="CV66" s="44"/>
      <c r="CW66" s="44"/>
      <c r="CX66" s="44"/>
      <c r="CY66" s="44"/>
      <c r="CZ66" s="44"/>
      <c r="DA66" s="44"/>
      <c r="DB66" s="44"/>
      <c r="DC66" s="44"/>
    </row>
    <row r="67" spans="2:107" s="5" customFormat="1" ht="30" customHeight="1">
      <c r="B67" s="133"/>
      <c r="C67" s="57"/>
      <c r="D67" s="122"/>
      <c r="E67" s="135"/>
      <c r="F67" s="137" t="s">
        <v>31</v>
      </c>
      <c r="G67" s="58" t="s">
        <v>31</v>
      </c>
      <c r="H67" s="138"/>
      <c r="I67" s="120"/>
      <c r="J67" s="139"/>
      <c r="K67" s="59"/>
      <c r="L67" s="60"/>
      <c r="M67" s="61"/>
      <c r="N67" s="61"/>
      <c r="O67" s="74" t="str">
        <f t="shared" si="5"/>
        <v xml:space="preserve"> </v>
      </c>
      <c r="P67" s="60"/>
      <c r="Q67" s="61"/>
      <c r="R67" s="61"/>
      <c r="S67" s="74" t="str">
        <f t="shared" si="0"/>
        <v xml:space="preserve"> </v>
      </c>
      <c r="T67" s="75" t="str">
        <f t="shared" si="1"/>
        <v/>
      </c>
      <c r="U67" s="130" t="s">
        <v>132</v>
      </c>
      <c r="V67" s="62" t="str">
        <f>IF(H67=0," ",IF(E67="H",IF(AND(H67&gt;2005,H67&lt;2009),VLOOKUP(K67,Minimas!$A$15:$C$29,3),IF(AND(H67&gt;2008,H67&lt;2011),VLOOKUP(K67,Minimas!$A$15:$C$29,2),"ERREUR")),IF(AND(H67&gt;2005,H67&lt;2009),VLOOKUP(K67,Minimas!$H$15:J$29,3),IF(AND(H67&gt;2008,H67&lt;2011),VLOOKUP(K67,Minimas!$H$15:$J$29,2),"ERREUR"))))</f>
        <v xml:space="preserve"> </v>
      </c>
      <c r="W67" s="63" t="str">
        <f t="shared" si="2"/>
        <v/>
      </c>
      <c r="X67" s="56"/>
      <c r="Y67" s="56"/>
      <c r="Z67" s="5" t="str">
        <f t="shared" si="3"/>
        <v xml:space="preserve"> </v>
      </c>
      <c r="AA67" s="5" t="str">
        <f t="shared" si="4"/>
        <v xml:space="preserve"> </v>
      </c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/>
      <c r="CK67" s="44"/>
      <c r="CL67" s="44"/>
      <c r="CM67" s="44"/>
      <c r="CN67" s="44"/>
      <c r="CO67" s="44"/>
      <c r="CP67" s="44"/>
      <c r="CQ67" s="44"/>
      <c r="CR67" s="44"/>
      <c r="CS67" s="44"/>
      <c r="CT67" s="44"/>
      <c r="CU67" s="44"/>
      <c r="CV67" s="44"/>
      <c r="CW67" s="44"/>
      <c r="CX67" s="44"/>
      <c r="CY67" s="44"/>
      <c r="CZ67" s="44"/>
      <c r="DA67" s="44"/>
      <c r="DB67" s="44"/>
      <c r="DC67" s="44"/>
    </row>
    <row r="68" spans="2:107" s="5" customFormat="1" ht="30" customHeight="1">
      <c r="B68" s="133"/>
      <c r="C68" s="57"/>
      <c r="D68" s="122"/>
      <c r="E68" s="135"/>
      <c r="F68" s="137" t="s">
        <v>31</v>
      </c>
      <c r="G68" s="58" t="s">
        <v>31</v>
      </c>
      <c r="H68" s="138"/>
      <c r="I68" s="120"/>
      <c r="J68" s="139"/>
      <c r="K68" s="59"/>
      <c r="L68" s="60"/>
      <c r="M68" s="61"/>
      <c r="N68" s="61"/>
      <c r="O68" s="74" t="str">
        <f t="shared" si="5"/>
        <v xml:space="preserve"> </v>
      </c>
      <c r="P68" s="60"/>
      <c r="Q68" s="61"/>
      <c r="R68" s="61"/>
      <c r="S68" s="74" t="str">
        <f t="shared" si="0"/>
        <v xml:space="preserve"> </v>
      </c>
      <c r="T68" s="75" t="str">
        <f t="shared" si="1"/>
        <v/>
      </c>
      <c r="U68" s="130" t="s">
        <v>132</v>
      </c>
      <c r="V68" s="62" t="str">
        <f>IF(H68=0," ",IF(E68="H",IF(AND(H68&gt;2005,H68&lt;2009),VLOOKUP(K68,Minimas!$A$15:$C$29,3),IF(AND(H68&gt;2008,H68&lt;2011),VLOOKUP(K68,Minimas!$A$15:$C$29,2),"ERREUR")),IF(AND(H68&gt;2005,H68&lt;2009),VLOOKUP(K68,Minimas!$H$15:J$29,3),IF(AND(H68&gt;2008,H68&lt;2011),VLOOKUP(K68,Minimas!$H$15:$J$29,2),"ERREUR"))))</f>
        <v xml:space="preserve"> </v>
      </c>
      <c r="W68" s="63" t="str">
        <f t="shared" si="2"/>
        <v/>
      </c>
      <c r="X68" s="56"/>
      <c r="Y68" s="56"/>
      <c r="Z68" s="5" t="str">
        <f t="shared" si="3"/>
        <v xml:space="preserve"> </v>
      </c>
      <c r="AA68" s="5" t="str">
        <f t="shared" si="4"/>
        <v xml:space="preserve"> </v>
      </c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/>
      <c r="CI68" s="44"/>
      <c r="CJ68" s="44"/>
      <c r="CK68" s="44"/>
      <c r="CL68" s="44"/>
      <c r="CM68" s="44"/>
      <c r="CN68" s="44"/>
      <c r="CO68" s="44"/>
      <c r="CP68" s="44"/>
      <c r="CQ68" s="44"/>
      <c r="CR68" s="44"/>
      <c r="CS68" s="44"/>
      <c r="CT68" s="44"/>
      <c r="CU68" s="44"/>
      <c r="CV68" s="44"/>
      <c r="CW68" s="44"/>
      <c r="CX68" s="44"/>
      <c r="CY68" s="44"/>
      <c r="CZ68" s="44"/>
      <c r="DA68" s="44"/>
      <c r="DB68" s="44"/>
      <c r="DC68" s="44"/>
    </row>
    <row r="69" spans="2:107" s="5" customFormat="1" ht="30" customHeight="1">
      <c r="B69" s="133"/>
      <c r="C69" s="57"/>
      <c r="D69" s="122"/>
      <c r="E69" s="135"/>
      <c r="F69" s="137" t="s">
        <v>31</v>
      </c>
      <c r="G69" s="58" t="s">
        <v>31</v>
      </c>
      <c r="H69" s="138"/>
      <c r="I69" s="120" t="s">
        <v>31</v>
      </c>
      <c r="J69" s="139" t="s">
        <v>31</v>
      </c>
      <c r="K69" s="59"/>
      <c r="L69" s="60"/>
      <c r="M69" s="61"/>
      <c r="N69" s="61"/>
      <c r="O69" s="74" t="str">
        <f t="shared" si="5"/>
        <v xml:space="preserve"> </v>
      </c>
      <c r="P69" s="60"/>
      <c r="Q69" s="61"/>
      <c r="R69" s="61"/>
      <c r="S69" s="74" t="str">
        <f t="shared" si="0"/>
        <v xml:space="preserve"> </v>
      </c>
      <c r="T69" s="75" t="str">
        <f t="shared" si="1"/>
        <v/>
      </c>
      <c r="U69" s="130" t="s">
        <v>132</v>
      </c>
      <c r="V69" s="62" t="str">
        <f>IF(H69=0," ",IF(E69="H",IF(AND(H69&gt;2005,H69&lt;2009),VLOOKUP(K69,Minimas!$A$15:$C$29,3),IF(AND(H69&gt;2008,H69&lt;2011),VLOOKUP(K69,Minimas!$A$15:$C$29,2),"ERREUR")),IF(AND(H69&gt;2005,H69&lt;2009),VLOOKUP(K69,Minimas!$H$15:J$29,3),IF(AND(H69&gt;2008,H69&lt;2011),VLOOKUP(K69,Minimas!$H$15:$J$29,2),"ERREUR"))))</f>
        <v xml:space="preserve"> </v>
      </c>
      <c r="W69" s="63" t="str">
        <f t="shared" si="2"/>
        <v/>
      </c>
      <c r="X69" s="56"/>
      <c r="Y69" s="56"/>
      <c r="Z69" s="5" t="str">
        <f t="shared" si="3"/>
        <v xml:space="preserve"> </v>
      </c>
      <c r="AA69" s="5" t="str">
        <f t="shared" si="4"/>
        <v xml:space="preserve"> </v>
      </c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  <c r="CC69" s="44"/>
      <c r="CD69" s="44"/>
      <c r="CE69" s="44"/>
      <c r="CF69" s="44"/>
      <c r="CG69" s="44"/>
      <c r="CH69" s="44"/>
      <c r="CI69" s="44"/>
      <c r="CJ69" s="44"/>
      <c r="CK69" s="44"/>
      <c r="CL69" s="44"/>
      <c r="CM69" s="44"/>
      <c r="CN69" s="44"/>
      <c r="CO69" s="44"/>
      <c r="CP69" s="44"/>
      <c r="CQ69" s="44"/>
      <c r="CR69" s="44"/>
      <c r="CS69" s="44"/>
      <c r="CT69" s="44"/>
      <c r="CU69" s="44"/>
      <c r="CV69" s="44"/>
      <c r="CW69" s="44"/>
      <c r="CX69" s="44"/>
      <c r="CY69" s="44"/>
      <c r="CZ69" s="44"/>
      <c r="DA69" s="44"/>
      <c r="DB69" s="44"/>
      <c r="DC69" s="44"/>
    </row>
    <row r="70" spans="2:107" s="5" customFormat="1" ht="30" customHeight="1">
      <c r="B70" s="133"/>
      <c r="C70" s="57"/>
      <c r="D70" s="122"/>
      <c r="E70" s="135"/>
      <c r="F70" s="137" t="s">
        <v>31</v>
      </c>
      <c r="G70" s="58" t="s">
        <v>31</v>
      </c>
      <c r="H70" s="138"/>
      <c r="I70" s="120" t="s">
        <v>31</v>
      </c>
      <c r="J70" s="139" t="s">
        <v>31</v>
      </c>
      <c r="K70" s="59"/>
      <c r="L70" s="60"/>
      <c r="M70" s="61"/>
      <c r="N70" s="61"/>
      <c r="O70" s="74" t="str">
        <f t="shared" si="5"/>
        <v xml:space="preserve"> </v>
      </c>
      <c r="P70" s="60"/>
      <c r="Q70" s="61"/>
      <c r="R70" s="61"/>
      <c r="S70" s="74" t="str">
        <f t="shared" si="0"/>
        <v xml:space="preserve"> </v>
      </c>
      <c r="T70" s="75" t="str">
        <f t="shared" si="1"/>
        <v/>
      </c>
      <c r="U70" s="130" t="s">
        <v>132</v>
      </c>
      <c r="V70" s="62" t="str">
        <f>IF(H70=0," ",IF(E70="H",IF(AND(H70&gt;2005,H70&lt;2009),VLOOKUP(K70,Minimas!$A$15:$C$29,3),IF(AND(H70&gt;2008,H70&lt;2011),VLOOKUP(K70,Minimas!$A$15:$C$29,2),"ERREUR")),IF(AND(H70&gt;2005,H70&lt;2009),VLOOKUP(K70,Minimas!$H$15:J$29,3),IF(AND(H70&gt;2008,H70&lt;2011),VLOOKUP(K70,Minimas!$H$15:$J$29,2),"ERREUR"))))</f>
        <v xml:space="preserve"> </v>
      </c>
      <c r="W70" s="63" t="str">
        <f t="shared" si="2"/>
        <v/>
      </c>
      <c r="X70" s="56"/>
      <c r="Y70" s="56"/>
      <c r="Z70" s="5" t="str">
        <f t="shared" si="3"/>
        <v xml:space="preserve"> </v>
      </c>
      <c r="AA70" s="5" t="str">
        <f t="shared" si="4"/>
        <v xml:space="preserve"> </v>
      </c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4"/>
      <c r="CA70" s="44"/>
      <c r="CB70" s="44"/>
      <c r="CC70" s="44"/>
      <c r="CD70" s="44"/>
      <c r="CE70" s="44"/>
      <c r="CF70" s="44"/>
      <c r="CG70" s="44"/>
      <c r="CH70" s="44"/>
      <c r="CI70" s="44"/>
      <c r="CJ70" s="44"/>
      <c r="CK70" s="44"/>
      <c r="CL70" s="44"/>
      <c r="CM70" s="44"/>
      <c r="CN70" s="44"/>
      <c r="CO70" s="44"/>
      <c r="CP70" s="44"/>
      <c r="CQ70" s="44"/>
      <c r="CR70" s="44"/>
      <c r="CS70" s="44"/>
      <c r="CT70" s="44"/>
      <c r="CU70" s="44"/>
      <c r="CV70" s="44"/>
      <c r="CW70" s="44"/>
      <c r="CX70" s="44"/>
      <c r="CY70" s="44"/>
      <c r="CZ70" s="44"/>
      <c r="DA70" s="44"/>
      <c r="DB70" s="44"/>
      <c r="DC70" s="44"/>
    </row>
    <row r="71" spans="2:107" s="5" customFormat="1" ht="30" customHeight="1">
      <c r="B71" s="133"/>
      <c r="C71" s="57"/>
      <c r="D71" s="122"/>
      <c r="E71" s="135"/>
      <c r="F71" s="137" t="s">
        <v>31</v>
      </c>
      <c r="G71" s="58" t="s">
        <v>31</v>
      </c>
      <c r="H71" s="138"/>
      <c r="I71" s="120" t="s">
        <v>31</v>
      </c>
      <c r="J71" s="139" t="s">
        <v>31</v>
      </c>
      <c r="K71" s="59"/>
      <c r="L71" s="60"/>
      <c r="M71" s="61"/>
      <c r="N71" s="61"/>
      <c r="O71" s="74" t="str">
        <f t="shared" si="5"/>
        <v xml:space="preserve"> </v>
      </c>
      <c r="P71" s="60"/>
      <c r="Q71" s="61"/>
      <c r="R71" s="61"/>
      <c r="S71" s="74" t="str">
        <f t="shared" si="0"/>
        <v xml:space="preserve"> </v>
      </c>
      <c r="T71" s="75" t="str">
        <f t="shared" si="1"/>
        <v/>
      </c>
      <c r="U71" s="130" t="s">
        <v>132</v>
      </c>
      <c r="V71" s="62" t="str">
        <f>IF(H71=0," ",IF(E71="H",IF(AND(H71&gt;2005,H71&lt;2009),VLOOKUP(K71,Minimas!$A$15:$C$29,3),IF(AND(H71&gt;2008,H71&lt;2011),VLOOKUP(K71,Minimas!$A$15:$C$29,2),"ERREUR")),IF(AND(H71&gt;2005,H71&lt;2009),VLOOKUP(K71,Minimas!$H$15:J$29,3),IF(AND(H71&gt;2008,H71&lt;2011),VLOOKUP(K71,Minimas!$H$15:$J$29,2),"ERREUR"))))</f>
        <v xml:space="preserve"> </v>
      </c>
      <c r="W71" s="63" t="str">
        <f t="shared" si="2"/>
        <v/>
      </c>
      <c r="X71" s="56"/>
      <c r="Y71" s="56"/>
      <c r="Z71" s="5" t="str">
        <f t="shared" si="3"/>
        <v xml:space="preserve"> </v>
      </c>
      <c r="AA71" s="5" t="str">
        <f t="shared" si="4"/>
        <v xml:space="preserve"> </v>
      </c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4"/>
      <c r="CA71" s="44"/>
      <c r="CB71" s="44"/>
      <c r="CC71" s="44"/>
      <c r="CD71" s="44"/>
      <c r="CE71" s="44"/>
      <c r="CF71" s="44"/>
      <c r="CG71" s="44"/>
      <c r="CH71" s="44"/>
      <c r="CI71" s="44"/>
      <c r="CJ71" s="44"/>
      <c r="CK71" s="44"/>
      <c r="CL71" s="44"/>
      <c r="CM71" s="44"/>
      <c r="CN71" s="44"/>
      <c r="CO71" s="44"/>
      <c r="CP71" s="44"/>
      <c r="CQ71" s="44"/>
      <c r="CR71" s="44"/>
      <c r="CS71" s="44"/>
      <c r="CT71" s="44"/>
      <c r="CU71" s="44"/>
      <c r="CV71" s="44"/>
      <c r="CW71" s="44"/>
      <c r="CX71" s="44"/>
      <c r="CY71" s="44"/>
      <c r="CZ71" s="44"/>
      <c r="DA71" s="44"/>
      <c r="DB71" s="44"/>
      <c r="DC71" s="44"/>
    </row>
    <row r="72" spans="2:107" s="5" customFormat="1" ht="30" customHeight="1">
      <c r="B72" s="133"/>
      <c r="C72" s="57"/>
      <c r="D72" s="122"/>
      <c r="E72" s="135"/>
      <c r="F72" s="137" t="s">
        <v>31</v>
      </c>
      <c r="G72" s="58" t="s">
        <v>31</v>
      </c>
      <c r="H72" s="138"/>
      <c r="I72" s="120" t="s">
        <v>31</v>
      </c>
      <c r="J72" s="139" t="s">
        <v>31</v>
      </c>
      <c r="K72" s="59"/>
      <c r="L72" s="60"/>
      <c r="M72" s="61"/>
      <c r="N72" s="61"/>
      <c r="O72" s="74" t="str">
        <f t="shared" si="5"/>
        <v xml:space="preserve"> </v>
      </c>
      <c r="P72" s="60"/>
      <c r="Q72" s="61"/>
      <c r="R72" s="61"/>
      <c r="S72" s="74" t="str">
        <f t="shared" si="0"/>
        <v xml:space="preserve"> </v>
      </c>
      <c r="T72" s="75" t="str">
        <f t="shared" si="1"/>
        <v/>
      </c>
      <c r="U72" s="130" t="s">
        <v>132</v>
      </c>
      <c r="V72" s="62" t="str">
        <f>IF(H72=0," ",IF(E72="H",IF(AND(H72&gt;2005,H72&lt;2009),VLOOKUP(K72,Minimas!$A$15:$C$29,3),IF(AND(H72&gt;2008,H72&lt;2011),VLOOKUP(K72,Minimas!$A$15:$C$29,2),"ERREUR")),IF(AND(H72&gt;2005,H72&lt;2009),VLOOKUP(K72,Minimas!$H$15:J$29,3),IF(AND(H72&gt;2008,H72&lt;2011),VLOOKUP(K72,Minimas!$H$15:$J$29,2),"ERREUR"))))</f>
        <v xml:space="preserve"> </v>
      </c>
      <c r="W72" s="63" t="str">
        <f t="shared" si="2"/>
        <v/>
      </c>
      <c r="X72" s="56"/>
      <c r="Y72" s="56"/>
      <c r="Z72" s="5" t="str">
        <f t="shared" si="3"/>
        <v xml:space="preserve"> </v>
      </c>
      <c r="AA72" s="5" t="str">
        <f t="shared" si="4"/>
        <v xml:space="preserve"> </v>
      </c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  <c r="CB72" s="44"/>
      <c r="CC72" s="44"/>
      <c r="CD72" s="44"/>
      <c r="CE72" s="44"/>
      <c r="CF72" s="44"/>
      <c r="CG72" s="44"/>
      <c r="CH72" s="44"/>
      <c r="CI72" s="44"/>
      <c r="CJ72" s="44"/>
      <c r="CK72" s="44"/>
      <c r="CL72" s="44"/>
      <c r="CM72" s="44"/>
      <c r="CN72" s="44"/>
      <c r="CO72" s="44"/>
      <c r="CP72" s="44"/>
      <c r="CQ72" s="44"/>
      <c r="CR72" s="44"/>
      <c r="CS72" s="44"/>
      <c r="CT72" s="44"/>
      <c r="CU72" s="44"/>
      <c r="CV72" s="44"/>
      <c r="CW72" s="44"/>
      <c r="CX72" s="44"/>
      <c r="CY72" s="44"/>
      <c r="CZ72" s="44"/>
      <c r="DA72" s="44"/>
      <c r="DB72" s="44"/>
      <c r="DC72" s="44"/>
    </row>
    <row r="73" spans="2:107" s="5" customFormat="1" ht="30" customHeight="1">
      <c r="B73" s="133"/>
      <c r="C73" s="57"/>
      <c r="D73" s="122"/>
      <c r="E73" s="135"/>
      <c r="F73" s="137" t="s">
        <v>31</v>
      </c>
      <c r="G73" s="58" t="s">
        <v>31</v>
      </c>
      <c r="H73" s="138"/>
      <c r="I73" s="120" t="s">
        <v>31</v>
      </c>
      <c r="J73" s="139" t="s">
        <v>31</v>
      </c>
      <c r="K73" s="59"/>
      <c r="L73" s="60"/>
      <c r="M73" s="61"/>
      <c r="N73" s="61"/>
      <c r="O73" s="74" t="str">
        <f t="shared" si="5"/>
        <v xml:space="preserve"> </v>
      </c>
      <c r="P73" s="60"/>
      <c r="Q73" s="61"/>
      <c r="R73" s="61"/>
      <c r="S73" s="74" t="str">
        <f t="shared" si="0"/>
        <v xml:space="preserve"> </v>
      </c>
      <c r="T73" s="75" t="str">
        <f t="shared" si="1"/>
        <v/>
      </c>
      <c r="U73" s="130" t="s">
        <v>132</v>
      </c>
      <c r="V73" s="62" t="str">
        <f>IF(H73=0," ",IF(E73="H",IF(AND(H73&gt;2005,H73&lt;2009),VLOOKUP(K73,Minimas!$A$15:$C$29,3),IF(AND(H73&gt;2008,H73&lt;2011),VLOOKUP(K73,Minimas!$A$15:$C$29,2),"ERREUR")),IF(AND(H73&gt;2005,H73&lt;2009),VLOOKUP(K73,Minimas!$H$15:J$29,3),IF(AND(H73&gt;2008,H73&lt;2011),VLOOKUP(K73,Minimas!$H$15:$J$29,2),"ERREUR"))))</f>
        <v xml:space="preserve"> </v>
      </c>
      <c r="W73" s="63" t="str">
        <f t="shared" si="2"/>
        <v/>
      </c>
      <c r="X73" s="56"/>
      <c r="Y73" s="56"/>
      <c r="Z73" s="5" t="str">
        <f t="shared" si="3"/>
        <v xml:space="preserve"> </v>
      </c>
      <c r="AA73" s="5" t="str">
        <f t="shared" si="4"/>
        <v xml:space="preserve"> </v>
      </c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4"/>
      <c r="CA73" s="44"/>
      <c r="CB73" s="44"/>
      <c r="CC73" s="44"/>
      <c r="CD73" s="44"/>
      <c r="CE73" s="44"/>
      <c r="CF73" s="44"/>
      <c r="CG73" s="44"/>
      <c r="CH73" s="44"/>
      <c r="CI73" s="44"/>
      <c r="CJ73" s="44"/>
      <c r="CK73" s="44"/>
      <c r="CL73" s="44"/>
      <c r="CM73" s="44"/>
      <c r="CN73" s="44"/>
      <c r="CO73" s="44"/>
      <c r="CP73" s="44"/>
      <c r="CQ73" s="44"/>
      <c r="CR73" s="44"/>
      <c r="CS73" s="44"/>
      <c r="CT73" s="44"/>
      <c r="CU73" s="44"/>
      <c r="CV73" s="44"/>
      <c r="CW73" s="44"/>
      <c r="CX73" s="44"/>
      <c r="CY73" s="44"/>
      <c r="CZ73" s="44"/>
      <c r="DA73" s="44"/>
      <c r="DB73" s="44"/>
      <c r="DC73" s="44"/>
    </row>
    <row r="74" spans="2:107" s="5" customFormat="1" ht="30" customHeight="1">
      <c r="B74" s="133"/>
      <c r="C74" s="57"/>
      <c r="D74" s="122"/>
      <c r="E74" s="135"/>
      <c r="F74" s="137" t="s">
        <v>31</v>
      </c>
      <c r="G74" s="58" t="s">
        <v>31</v>
      </c>
      <c r="H74" s="138"/>
      <c r="I74" s="120" t="s">
        <v>31</v>
      </c>
      <c r="J74" s="139" t="s">
        <v>31</v>
      </c>
      <c r="K74" s="59"/>
      <c r="L74" s="60"/>
      <c r="M74" s="61"/>
      <c r="N74" s="61"/>
      <c r="O74" s="74" t="str">
        <f t="shared" si="5"/>
        <v xml:space="preserve"> </v>
      </c>
      <c r="P74" s="60"/>
      <c r="Q74" s="61"/>
      <c r="R74" s="61"/>
      <c r="S74" s="74" t="str">
        <f t="shared" si="0"/>
        <v xml:space="preserve"> </v>
      </c>
      <c r="T74" s="75" t="str">
        <f t="shared" si="1"/>
        <v/>
      </c>
      <c r="U74" s="130" t="s">
        <v>132</v>
      </c>
      <c r="V74" s="62" t="str">
        <f>IF(H74=0," ",IF(E74="H",IF(AND(H74&gt;2005,H74&lt;2009),VLOOKUP(K74,Minimas!$A$15:$C$29,3),IF(AND(H74&gt;2008,H74&lt;2011),VLOOKUP(K74,Minimas!$A$15:$C$29,2),"ERREUR")),IF(AND(H74&gt;2005,H74&lt;2009),VLOOKUP(K74,Minimas!$H$15:J$29,3),IF(AND(H74&gt;2008,H74&lt;2011),VLOOKUP(K74,Minimas!$H$15:$J$29,2),"ERREUR"))))</f>
        <v xml:space="preserve"> </v>
      </c>
      <c r="W74" s="63" t="str">
        <f t="shared" si="2"/>
        <v/>
      </c>
      <c r="X74" s="56"/>
      <c r="Y74" s="56"/>
      <c r="Z74" s="5" t="str">
        <f t="shared" si="3"/>
        <v xml:space="preserve"> </v>
      </c>
      <c r="AA74" s="5" t="str">
        <f t="shared" si="4"/>
        <v xml:space="preserve"> </v>
      </c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4"/>
      <c r="CA74" s="44"/>
      <c r="CB74" s="44"/>
      <c r="CC74" s="44"/>
      <c r="CD74" s="44"/>
      <c r="CE74" s="44"/>
      <c r="CF74" s="44"/>
      <c r="CG74" s="44"/>
      <c r="CH74" s="44"/>
      <c r="CI74" s="44"/>
      <c r="CJ74" s="44"/>
      <c r="CK74" s="44"/>
      <c r="CL74" s="44"/>
      <c r="CM74" s="44"/>
      <c r="CN74" s="44"/>
      <c r="CO74" s="44"/>
      <c r="CP74" s="44"/>
      <c r="CQ74" s="44"/>
      <c r="CR74" s="44"/>
      <c r="CS74" s="44"/>
      <c r="CT74" s="44"/>
      <c r="CU74" s="44"/>
      <c r="CV74" s="44"/>
      <c r="CW74" s="44"/>
      <c r="CX74" s="44"/>
      <c r="CY74" s="44"/>
      <c r="CZ74" s="44"/>
      <c r="DA74" s="44"/>
      <c r="DB74" s="44"/>
      <c r="DC74" s="44"/>
    </row>
    <row r="75" spans="2:107" s="5" customFormat="1" ht="30" customHeight="1">
      <c r="B75" s="133"/>
      <c r="C75" s="57"/>
      <c r="D75" s="122"/>
      <c r="E75" s="135"/>
      <c r="F75" s="137" t="s">
        <v>31</v>
      </c>
      <c r="G75" s="58" t="s">
        <v>31</v>
      </c>
      <c r="H75" s="138"/>
      <c r="I75" s="120" t="s">
        <v>31</v>
      </c>
      <c r="J75" s="139" t="s">
        <v>31</v>
      </c>
      <c r="K75" s="59"/>
      <c r="L75" s="60"/>
      <c r="M75" s="61"/>
      <c r="N75" s="61"/>
      <c r="O75" s="74" t="str">
        <f t="shared" si="5"/>
        <v xml:space="preserve"> </v>
      </c>
      <c r="P75" s="60"/>
      <c r="Q75" s="61"/>
      <c r="R75" s="61"/>
      <c r="S75" s="74" t="str">
        <f t="shared" si="0"/>
        <v xml:space="preserve"> </v>
      </c>
      <c r="T75" s="75" t="str">
        <f t="shared" si="1"/>
        <v/>
      </c>
      <c r="U75" s="130" t="s">
        <v>132</v>
      </c>
      <c r="V75" s="62" t="str">
        <f>IF(H75=0," ",IF(E75="H",IF(AND(H75&gt;2005,H75&lt;2009),VLOOKUP(K75,Minimas!$A$15:$C$29,3),IF(AND(H75&gt;2008,H75&lt;2011),VLOOKUP(K75,Minimas!$A$15:$C$29,2),"ERREUR")),IF(AND(H75&gt;2005,H75&lt;2009),VLOOKUP(K75,Minimas!$H$15:J$29,3),IF(AND(H75&gt;2008,H75&lt;2011),VLOOKUP(K75,Minimas!$H$15:$J$29,2),"ERREUR"))))</f>
        <v xml:space="preserve"> </v>
      </c>
      <c r="W75" s="63" t="str">
        <f t="shared" si="2"/>
        <v/>
      </c>
      <c r="X75" s="56"/>
      <c r="Y75" s="56"/>
      <c r="Z75" s="5" t="str">
        <f t="shared" si="3"/>
        <v xml:space="preserve"> </v>
      </c>
      <c r="AA75" s="5" t="str">
        <f t="shared" si="4"/>
        <v xml:space="preserve"> </v>
      </c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4"/>
      <c r="CA75" s="44"/>
      <c r="CB75" s="44"/>
      <c r="CC75" s="44"/>
      <c r="CD75" s="44"/>
      <c r="CE75" s="44"/>
      <c r="CF75" s="44"/>
      <c r="CG75" s="44"/>
      <c r="CH75" s="44"/>
      <c r="CI75" s="44"/>
      <c r="CJ75" s="44"/>
      <c r="CK75" s="44"/>
      <c r="CL75" s="44"/>
      <c r="CM75" s="44"/>
      <c r="CN75" s="44"/>
      <c r="CO75" s="44"/>
      <c r="CP75" s="44"/>
      <c r="CQ75" s="44"/>
      <c r="CR75" s="44"/>
      <c r="CS75" s="44"/>
      <c r="CT75" s="44"/>
      <c r="CU75" s="44"/>
      <c r="CV75" s="44"/>
      <c r="CW75" s="44"/>
      <c r="CX75" s="44"/>
      <c r="CY75" s="44"/>
      <c r="CZ75" s="44"/>
      <c r="DA75" s="44"/>
      <c r="DB75" s="44"/>
      <c r="DC75" s="44"/>
    </row>
    <row r="76" spans="2:107" s="5" customFormat="1" ht="30" customHeight="1">
      <c r="B76" s="133"/>
      <c r="C76" s="57"/>
      <c r="D76" s="122"/>
      <c r="E76" s="135"/>
      <c r="F76" s="137" t="s">
        <v>31</v>
      </c>
      <c r="G76" s="58" t="s">
        <v>31</v>
      </c>
      <c r="H76" s="138"/>
      <c r="I76" s="120" t="s">
        <v>31</v>
      </c>
      <c r="J76" s="139" t="s">
        <v>31</v>
      </c>
      <c r="K76" s="59"/>
      <c r="L76" s="60"/>
      <c r="M76" s="61"/>
      <c r="N76" s="61"/>
      <c r="O76" s="74" t="str">
        <f t="shared" si="5"/>
        <v xml:space="preserve"> </v>
      </c>
      <c r="P76" s="60"/>
      <c r="Q76" s="61"/>
      <c r="R76" s="61"/>
      <c r="S76" s="74" t="str">
        <f t="shared" si="0"/>
        <v xml:space="preserve"> </v>
      </c>
      <c r="T76" s="75" t="str">
        <f t="shared" si="1"/>
        <v/>
      </c>
      <c r="U76" s="130" t="s">
        <v>132</v>
      </c>
      <c r="V76" s="62" t="str">
        <f>IF(H76=0," ",IF(E76="H",IF(AND(H76&gt;2005,H76&lt;2009),VLOOKUP(K76,Minimas!$A$15:$C$29,3),IF(AND(H76&gt;2008,H76&lt;2011),VLOOKUP(K76,Minimas!$A$15:$C$29,2),"ERREUR")),IF(AND(H76&gt;2005,H76&lt;2009),VLOOKUP(K76,Minimas!$H$15:J$29,3),IF(AND(H76&gt;2008,H76&lt;2011),VLOOKUP(K76,Minimas!$H$15:$J$29,2),"ERREUR"))))</f>
        <v xml:space="preserve"> </v>
      </c>
      <c r="W76" s="63" t="str">
        <f t="shared" si="2"/>
        <v/>
      </c>
      <c r="X76" s="56"/>
      <c r="Y76" s="56"/>
      <c r="Z76" s="5" t="str">
        <f t="shared" si="3"/>
        <v xml:space="preserve"> </v>
      </c>
      <c r="AA76" s="5" t="str">
        <f t="shared" si="4"/>
        <v xml:space="preserve"> </v>
      </c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  <c r="CC76" s="44"/>
      <c r="CD76" s="44"/>
      <c r="CE76" s="44"/>
      <c r="CF76" s="44"/>
      <c r="CG76" s="44"/>
      <c r="CH76" s="44"/>
      <c r="CI76" s="44"/>
      <c r="CJ76" s="44"/>
      <c r="CK76" s="44"/>
      <c r="CL76" s="44"/>
      <c r="CM76" s="44"/>
      <c r="CN76" s="44"/>
      <c r="CO76" s="44"/>
      <c r="CP76" s="44"/>
      <c r="CQ76" s="44"/>
      <c r="CR76" s="44"/>
      <c r="CS76" s="44"/>
      <c r="CT76" s="44"/>
      <c r="CU76" s="44"/>
      <c r="CV76" s="44"/>
      <c r="CW76" s="44"/>
      <c r="CX76" s="44"/>
      <c r="CY76" s="44"/>
      <c r="CZ76" s="44"/>
      <c r="DA76" s="44"/>
      <c r="DB76" s="44"/>
      <c r="DC76" s="44"/>
    </row>
    <row r="77" spans="2:107" s="5" customFormat="1" ht="30" customHeight="1">
      <c r="B77" s="133"/>
      <c r="C77" s="57"/>
      <c r="D77" s="122"/>
      <c r="E77" s="135"/>
      <c r="F77" s="137" t="s">
        <v>31</v>
      </c>
      <c r="G77" s="58" t="s">
        <v>31</v>
      </c>
      <c r="H77" s="138"/>
      <c r="I77" s="120" t="s">
        <v>31</v>
      </c>
      <c r="J77" s="139" t="s">
        <v>31</v>
      </c>
      <c r="K77" s="59"/>
      <c r="L77" s="60"/>
      <c r="M77" s="61"/>
      <c r="N77" s="61"/>
      <c r="O77" s="74" t="str">
        <f t="shared" si="5"/>
        <v xml:space="preserve"> </v>
      </c>
      <c r="P77" s="60"/>
      <c r="Q77" s="61"/>
      <c r="R77" s="61"/>
      <c r="S77" s="74" t="str">
        <f t="shared" si="0"/>
        <v xml:space="preserve"> </v>
      </c>
      <c r="T77" s="75" t="str">
        <f t="shared" si="1"/>
        <v/>
      </c>
      <c r="U77" s="130" t="s">
        <v>132</v>
      </c>
      <c r="V77" s="62" t="str">
        <f>IF(H77=0," ",IF(E77="H",IF(AND(H77&gt;2005,H77&lt;2009),VLOOKUP(K77,Minimas!$A$15:$C$29,3),IF(AND(H77&gt;2008,H77&lt;2011),VLOOKUP(K77,Minimas!$A$15:$C$29,2),"ERREUR")),IF(AND(H77&gt;2005,H77&lt;2009),VLOOKUP(K77,Minimas!$H$15:J$29,3),IF(AND(H77&gt;2008,H77&lt;2011),VLOOKUP(K77,Minimas!$H$15:$J$29,2),"ERREUR"))))</f>
        <v xml:space="preserve"> </v>
      </c>
      <c r="W77" s="63" t="str">
        <f t="shared" si="2"/>
        <v/>
      </c>
      <c r="X77" s="56"/>
      <c r="Y77" s="56"/>
      <c r="Z77" s="5" t="str">
        <f t="shared" si="3"/>
        <v xml:space="preserve"> </v>
      </c>
      <c r="AA77" s="5" t="str">
        <f t="shared" si="4"/>
        <v xml:space="preserve"> </v>
      </c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4"/>
      <c r="CA77" s="44"/>
      <c r="CB77" s="44"/>
      <c r="CC77" s="44"/>
      <c r="CD77" s="44"/>
      <c r="CE77" s="44"/>
      <c r="CF77" s="44"/>
      <c r="CG77" s="44"/>
      <c r="CH77" s="44"/>
      <c r="CI77" s="44"/>
      <c r="CJ77" s="44"/>
      <c r="CK77" s="44"/>
      <c r="CL77" s="44"/>
      <c r="CM77" s="44"/>
      <c r="CN77" s="44"/>
      <c r="CO77" s="44"/>
      <c r="CP77" s="44"/>
      <c r="CQ77" s="44"/>
      <c r="CR77" s="44"/>
      <c r="CS77" s="44"/>
      <c r="CT77" s="44"/>
      <c r="CU77" s="44"/>
      <c r="CV77" s="44"/>
      <c r="CW77" s="44"/>
      <c r="CX77" s="44"/>
      <c r="CY77" s="44"/>
      <c r="CZ77" s="44"/>
      <c r="DA77" s="44"/>
      <c r="DB77" s="44"/>
      <c r="DC77" s="44"/>
    </row>
    <row r="78" spans="2:107" s="5" customFormat="1" ht="30" customHeight="1">
      <c r="B78" s="133"/>
      <c r="C78" s="57"/>
      <c r="D78" s="122"/>
      <c r="E78" s="135"/>
      <c r="F78" s="137" t="s">
        <v>31</v>
      </c>
      <c r="G78" s="58" t="s">
        <v>31</v>
      </c>
      <c r="H78" s="138"/>
      <c r="I78" s="120" t="s">
        <v>31</v>
      </c>
      <c r="J78" s="139" t="s">
        <v>31</v>
      </c>
      <c r="K78" s="59"/>
      <c r="L78" s="60"/>
      <c r="M78" s="61"/>
      <c r="N78" s="61"/>
      <c r="O78" s="74" t="str">
        <f t="shared" si="5"/>
        <v xml:space="preserve"> </v>
      </c>
      <c r="P78" s="60"/>
      <c r="Q78" s="61"/>
      <c r="R78" s="61"/>
      <c r="S78" s="74" t="str">
        <f t="shared" si="0"/>
        <v xml:space="preserve"> </v>
      </c>
      <c r="T78" s="75" t="str">
        <f t="shared" si="1"/>
        <v/>
      </c>
      <c r="U78" s="130" t="s">
        <v>132</v>
      </c>
      <c r="V78" s="62" t="str">
        <f>IF(H78=0," ",IF(E78="H",IF(AND(H78&gt;2005,H78&lt;2009),VLOOKUP(K78,Minimas!$A$15:$C$29,3),IF(AND(H78&gt;2008,H78&lt;2011),VLOOKUP(K78,Minimas!$A$15:$C$29,2),"ERREUR")),IF(AND(H78&gt;2005,H78&lt;2009),VLOOKUP(K78,Minimas!$H$15:J$29,3),IF(AND(H78&gt;2008,H78&lt;2011),VLOOKUP(K78,Minimas!$H$15:$J$29,2),"ERREUR"))))</f>
        <v xml:space="preserve"> </v>
      </c>
      <c r="W78" s="63" t="str">
        <f t="shared" si="2"/>
        <v/>
      </c>
      <c r="X78" s="56"/>
      <c r="Y78" s="56"/>
      <c r="Z78" s="5" t="str">
        <f t="shared" si="3"/>
        <v xml:space="preserve"> </v>
      </c>
      <c r="AA78" s="5" t="str">
        <f t="shared" si="4"/>
        <v xml:space="preserve"> </v>
      </c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4"/>
      <c r="CA78" s="44"/>
      <c r="CB78" s="44"/>
      <c r="CC78" s="44"/>
      <c r="CD78" s="44"/>
      <c r="CE78" s="44"/>
      <c r="CF78" s="44"/>
      <c r="CG78" s="44"/>
      <c r="CH78" s="44"/>
      <c r="CI78" s="44"/>
      <c r="CJ78" s="44"/>
      <c r="CK78" s="44"/>
      <c r="CL78" s="44"/>
      <c r="CM78" s="44"/>
      <c r="CN78" s="44"/>
      <c r="CO78" s="44"/>
      <c r="CP78" s="44"/>
      <c r="CQ78" s="44"/>
      <c r="CR78" s="44"/>
      <c r="CS78" s="44"/>
      <c r="CT78" s="44"/>
      <c r="CU78" s="44"/>
      <c r="CV78" s="44"/>
      <c r="CW78" s="44"/>
      <c r="CX78" s="44"/>
      <c r="CY78" s="44"/>
      <c r="CZ78" s="44"/>
      <c r="DA78" s="44"/>
      <c r="DB78" s="44"/>
      <c r="DC78" s="44"/>
    </row>
    <row r="79" spans="2:107" s="5" customFormat="1" ht="30" customHeight="1">
      <c r="B79" s="133"/>
      <c r="C79" s="57"/>
      <c r="D79" s="122"/>
      <c r="E79" s="135"/>
      <c r="F79" s="137" t="s">
        <v>31</v>
      </c>
      <c r="G79" s="58" t="s">
        <v>31</v>
      </c>
      <c r="H79" s="138"/>
      <c r="I79" s="120" t="s">
        <v>31</v>
      </c>
      <c r="J79" s="139" t="s">
        <v>31</v>
      </c>
      <c r="K79" s="59"/>
      <c r="L79" s="60"/>
      <c r="M79" s="61"/>
      <c r="N79" s="61"/>
      <c r="O79" s="74" t="str">
        <f t="shared" si="5"/>
        <v xml:space="preserve"> </v>
      </c>
      <c r="P79" s="60"/>
      <c r="Q79" s="61"/>
      <c r="R79" s="61"/>
      <c r="S79" s="74" t="str">
        <f t="shared" si="0"/>
        <v xml:space="preserve"> </v>
      </c>
      <c r="T79" s="75" t="str">
        <f t="shared" si="1"/>
        <v/>
      </c>
      <c r="U79" s="130" t="s">
        <v>132</v>
      </c>
      <c r="V79" s="62" t="str">
        <f>IF(H79=0," ",IF(E79="H",IF(AND(H79&gt;2005,H79&lt;2009),VLOOKUP(K79,Minimas!$A$15:$C$29,3),IF(AND(H79&gt;2008,H79&lt;2011),VLOOKUP(K79,Minimas!$A$15:$C$29,2),"ERREUR")),IF(AND(H79&gt;2005,H79&lt;2009),VLOOKUP(K79,Minimas!$H$15:J$29,3),IF(AND(H79&gt;2008,H79&lt;2011),VLOOKUP(K79,Minimas!$H$15:$J$29,2),"ERREUR"))))</f>
        <v xml:space="preserve"> </v>
      </c>
      <c r="W79" s="63" t="str">
        <f t="shared" si="2"/>
        <v/>
      </c>
      <c r="X79" s="56"/>
      <c r="Y79" s="56"/>
      <c r="Z79" s="5" t="str">
        <f t="shared" si="3"/>
        <v xml:space="preserve"> </v>
      </c>
      <c r="AA79" s="5" t="str">
        <f t="shared" si="4"/>
        <v xml:space="preserve"> </v>
      </c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4"/>
      <c r="CA79" s="44"/>
      <c r="CB79" s="44"/>
      <c r="CC79" s="44"/>
      <c r="CD79" s="44"/>
      <c r="CE79" s="44"/>
      <c r="CF79" s="44"/>
      <c r="CG79" s="44"/>
      <c r="CH79" s="44"/>
      <c r="CI79" s="44"/>
      <c r="CJ79" s="44"/>
      <c r="CK79" s="44"/>
      <c r="CL79" s="44"/>
      <c r="CM79" s="44"/>
      <c r="CN79" s="44"/>
      <c r="CO79" s="44"/>
      <c r="CP79" s="44"/>
      <c r="CQ79" s="44"/>
      <c r="CR79" s="44"/>
      <c r="CS79" s="44"/>
      <c r="CT79" s="44"/>
      <c r="CU79" s="44"/>
      <c r="CV79" s="44"/>
      <c r="CW79" s="44"/>
      <c r="CX79" s="44"/>
      <c r="CY79" s="44"/>
      <c r="CZ79" s="44"/>
      <c r="DA79" s="44"/>
      <c r="DB79" s="44"/>
      <c r="DC79" s="44"/>
    </row>
    <row r="80" spans="2:107" s="5" customFormat="1" ht="30" customHeight="1">
      <c r="B80" s="133"/>
      <c r="C80" s="57"/>
      <c r="D80" s="122"/>
      <c r="E80" s="135"/>
      <c r="F80" s="137" t="s">
        <v>31</v>
      </c>
      <c r="G80" s="58" t="s">
        <v>31</v>
      </c>
      <c r="H80" s="138"/>
      <c r="I80" s="120" t="s">
        <v>31</v>
      </c>
      <c r="J80" s="139" t="s">
        <v>31</v>
      </c>
      <c r="K80" s="59"/>
      <c r="L80" s="60"/>
      <c r="M80" s="61"/>
      <c r="N80" s="61"/>
      <c r="O80" s="74" t="str">
        <f t="shared" si="5"/>
        <v xml:space="preserve"> </v>
      </c>
      <c r="P80" s="60"/>
      <c r="Q80" s="61"/>
      <c r="R80" s="61"/>
      <c r="S80" s="74" t="str">
        <f t="shared" si="0"/>
        <v xml:space="preserve"> </v>
      </c>
      <c r="T80" s="75" t="str">
        <f t="shared" si="1"/>
        <v/>
      </c>
      <c r="U80" s="130" t="s">
        <v>132</v>
      </c>
      <c r="V80" s="62" t="str">
        <f>IF(H80=0," ",IF(E80="H",IF(AND(H80&gt;2005,H80&lt;2009),VLOOKUP(K80,Minimas!$A$15:$C$29,3),IF(AND(H80&gt;2008,H80&lt;2011),VLOOKUP(K80,Minimas!$A$15:$C$29,2),"ERREUR")),IF(AND(H80&gt;2005,H80&lt;2009),VLOOKUP(K80,Minimas!$H$15:J$29,3),IF(AND(H80&gt;2008,H80&lt;2011),VLOOKUP(K80,Minimas!$H$15:$J$29,2),"ERREUR"))))</f>
        <v xml:space="preserve"> </v>
      </c>
      <c r="W80" s="63" t="str">
        <f t="shared" si="2"/>
        <v/>
      </c>
      <c r="X80" s="56"/>
      <c r="Y80" s="56"/>
      <c r="Z80" s="5" t="str">
        <f t="shared" si="3"/>
        <v xml:space="preserve"> </v>
      </c>
      <c r="AA80" s="5" t="str">
        <f t="shared" si="4"/>
        <v xml:space="preserve"> </v>
      </c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4"/>
      <c r="CA80" s="44"/>
      <c r="CB80" s="44"/>
      <c r="CC80" s="44"/>
      <c r="CD80" s="44"/>
      <c r="CE80" s="44"/>
      <c r="CF80" s="44"/>
      <c r="CG80" s="44"/>
      <c r="CH80" s="44"/>
      <c r="CI80" s="44"/>
      <c r="CJ80" s="44"/>
      <c r="CK80" s="44"/>
      <c r="CL80" s="44"/>
      <c r="CM80" s="44"/>
      <c r="CN80" s="44"/>
      <c r="CO80" s="44"/>
      <c r="CP80" s="44"/>
      <c r="CQ80" s="44"/>
      <c r="CR80" s="44"/>
      <c r="CS80" s="44"/>
      <c r="CT80" s="44"/>
      <c r="CU80" s="44"/>
      <c r="CV80" s="44"/>
      <c r="CW80" s="44"/>
      <c r="CX80" s="44"/>
      <c r="CY80" s="44"/>
      <c r="CZ80" s="44"/>
      <c r="DA80" s="44"/>
      <c r="DB80" s="44"/>
      <c r="DC80" s="44"/>
    </row>
    <row r="81" spans="2:107" s="5" customFormat="1" ht="30" customHeight="1">
      <c r="B81" s="133"/>
      <c r="C81" s="57"/>
      <c r="D81" s="122"/>
      <c r="E81" s="135"/>
      <c r="F81" s="137" t="s">
        <v>31</v>
      </c>
      <c r="G81" s="58" t="s">
        <v>31</v>
      </c>
      <c r="H81" s="138"/>
      <c r="I81" s="120"/>
      <c r="J81" s="139"/>
      <c r="K81" s="59"/>
      <c r="L81" s="60"/>
      <c r="M81" s="61"/>
      <c r="N81" s="61"/>
      <c r="O81" s="74" t="str">
        <f t="shared" si="5"/>
        <v xml:space="preserve"> </v>
      </c>
      <c r="P81" s="60"/>
      <c r="Q81" s="61"/>
      <c r="R81" s="61"/>
      <c r="S81" s="74" t="str">
        <f t="shared" si="0"/>
        <v xml:space="preserve"> </v>
      </c>
      <c r="T81" s="75" t="str">
        <f t="shared" si="1"/>
        <v/>
      </c>
      <c r="U81" s="130" t="s">
        <v>132</v>
      </c>
      <c r="V81" s="62" t="str">
        <f>IF(H81=0," ",IF(E81="H",IF(AND(H81&gt;2005,H81&lt;2009),VLOOKUP(K81,Minimas!$A$15:$C$29,3),IF(AND(H81&gt;2008,H81&lt;2011),VLOOKUP(K81,Minimas!$A$15:$C$29,2),"ERREUR")),IF(AND(H81&gt;2005,H81&lt;2009),VLOOKUP(K81,Minimas!$H$15:J$29,3),IF(AND(H81&gt;2008,H81&lt;2011),VLOOKUP(K81,Minimas!$H$15:$J$29,2),"ERREUR"))))</f>
        <v xml:space="preserve"> </v>
      </c>
      <c r="W81" s="63" t="str">
        <f t="shared" si="2"/>
        <v/>
      </c>
      <c r="X81" s="56"/>
      <c r="Y81" s="56"/>
      <c r="Z81" s="5" t="str">
        <f t="shared" si="3"/>
        <v xml:space="preserve"> </v>
      </c>
      <c r="AA81" s="5" t="str">
        <f t="shared" si="4"/>
        <v xml:space="preserve"> </v>
      </c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4"/>
      <c r="CA81" s="44"/>
      <c r="CB81" s="44"/>
      <c r="CC81" s="44"/>
      <c r="CD81" s="44"/>
      <c r="CE81" s="44"/>
      <c r="CF81" s="44"/>
      <c r="CG81" s="44"/>
      <c r="CH81" s="44"/>
      <c r="CI81" s="44"/>
      <c r="CJ81" s="44"/>
      <c r="CK81" s="44"/>
      <c r="CL81" s="44"/>
      <c r="CM81" s="44"/>
      <c r="CN81" s="44"/>
      <c r="CO81" s="44"/>
      <c r="CP81" s="44"/>
      <c r="CQ81" s="44"/>
      <c r="CR81" s="44"/>
      <c r="CS81" s="44"/>
      <c r="CT81" s="44"/>
      <c r="CU81" s="44"/>
      <c r="CV81" s="44"/>
      <c r="CW81" s="44"/>
      <c r="CX81" s="44"/>
      <c r="CY81" s="44"/>
      <c r="CZ81" s="44"/>
      <c r="DA81" s="44"/>
      <c r="DB81" s="44"/>
      <c r="DC81" s="44"/>
    </row>
    <row r="82" spans="2:107" s="5" customFormat="1" ht="30" customHeight="1">
      <c r="B82" s="133"/>
      <c r="C82" s="57"/>
      <c r="D82" s="122"/>
      <c r="E82" s="135"/>
      <c r="F82" s="137" t="s">
        <v>31</v>
      </c>
      <c r="G82" s="58" t="s">
        <v>31</v>
      </c>
      <c r="H82" s="138"/>
      <c r="I82" s="120"/>
      <c r="J82" s="139"/>
      <c r="K82" s="59"/>
      <c r="L82" s="60"/>
      <c r="M82" s="61"/>
      <c r="N82" s="61"/>
      <c r="O82" s="74" t="str">
        <f t="shared" si="5"/>
        <v xml:space="preserve"> </v>
      </c>
      <c r="P82" s="60"/>
      <c r="Q82" s="61"/>
      <c r="R82" s="61"/>
      <c r="S82" s="74" t="str">
        <f t="shared" si="0"/>
        <v xml:space="preserve"> </v>
      </c>
      <c r="T82" s="75" t="str">
        <f t="shared" si="1"/>
        <v/>
      </c>
      <c r="U82" s="130" t="s">
        <v>132</v>
      </c>
      <c r="V82" s="62" t="str">
        <f>IF(H82=0," ",IF(E82="H",IF(AND(H82&gt;2005,H82&lt;2009),VLOOKUP(K82,Minimas!$A$15:$C$29,3),IF(AND(H82&gt;2008,H82&lt;2011),VLOOKUP(K82,Minimas!$A$15:$C$29,2),"ERREUR")),IF(AND(H82&gt;2005,H82&lt;2009),VLOOKUP(K82,Minimas!$H$15:J$29,3),IF(AND(H82&gt;2008,H82&lt;2011),VLOOKUP(K82,Minimas!$H$15:$J$29,2),"ERREUR"))))</f>
        <v xml:space="preserve"> </v>
      </c>
      <c r="W82" s="63" t="str">
        <f t="shared" si="2"/>
        <v/>
      </c>
      <c r="X82" s="56"/>
      <c r="Y82" s="56"/>
      <c r="Z82" s="5" t="str">
        <f t="shared" si="3"/>
        <v xml:space="preserve"> </v>
      </c>
      <c r="AA82" s="5" t="str">
        <f t="shared" si="4"/>
        <v xml:space="preserve"> </v>
      </c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44"/>
      <c r="CA82" s="44"/>
      <c r="CB82" s="44"/>
      <c r="CC82" s="44"/>
      <c r="CD82" s="44"/>
      <c r="CE82" s="44"/>
      <c r="CF82" s="44"/>
      <c r="CG82" s="44"/>
      <c r="CH82" s="44"/>
      <c r="CI82" s="44"/>
      <c r="CJ82" s="44"/>
      <c r="CK82" s="44"/>
      <c r="CL82" s="44"/>
      <c r="CM82" s="44"/>
      <c r="CN82" s="44"/>
      <c r="CO82" s="44"/>
      <c r="CP82" s="44"/>
      <c r="CQ82" s="44"/>
      <c r="CR82" s="44"/>
      <c r="CS82" s="44"/>
      <c r="CT82" s="44"/>
      <c r="CU82" s="44"/>
      <c r="CV82" s="44"/>
      <c r="CW82" s="44"/>
      <c r="CX82" s="44"/>
      <c r="CY82" s="44"/>
      <c r="CZ82" s="44"/>
      <c r="DA82" s="44"/>
      <c r="DB82" s="44"/>
      <c r="DC82" s="44"/>
    </row>
    <row r="83" spans="2:107" s="5" customFormat="1" ht="30" customHeight="1">
      <c r="B83" s="133"/>
      <c r="C83" s="57"/>
      <c r="D83" s="122"/>
      <c r="E83" s="135"/>
      <c r="F83" s="137" t="s">
        <v>31</v>
      </c>
      <c r="G83" s="58" t="s">
        <v>31</v>
      </c>
      <c r="H83" s="138"/>
      <c r="I83" s="120" t="s">
        <v>31</v>
      </c>
      <c r="J83" s="139" t="s">
        <v>31</v>
      </c>
      <c r="K83" s="59"/>
      <c r="L83" s="60"/>
      <c r="M83" s="61"/>
      <c r="N83" s="61"/>
      <c r="O83" s="74" t="str">
        <f t="shared" si="5"/>
        <v xml:space="preserve"> </v>
      </c>
      <c r="P83" s="60"/>
      <c r="Q83" s="61"/>
      <c r="R83" s="61"/>
      <c r="S83" s="74" t="str">
        <f t="shared" si="0"/>
        <v xml:space="preserve"> </v>
      </c>
      <c r="T83" s="75" t="str">
        <f t="shared" si="1"/>
        <v/>
      </c>
      <c r="U83" s="130" t="s">
        <v>132</v>
      </c>
      <c r="V83" s="62" t="str">
        <f>IF(H83=0," ",IF(E83="H",IF(AND(H83&gt;2005,H83&lt;2009),VLOOKUP(K83,Minimas!$A$15:$C$29,3),IF(AND(H83&gt;2008,H83&lt;2011),VLOOKUP(K83,Minimas!$A$15:$C$29,2),"ERREUR")),IF(AND(H83&gt;2005,H83&lt;2009),VLOOKUP(K83,Minimas!$H$15:J$29,3),IF(AND(H83&gt;2008,H83&lt;2011),VLOOKUP(K83,Minimas!$H$15:$J$29,2),"ERREUR"))))</f>
        <v xml:space="preserve"> </v>
      </c>
      <c r="W83" s="63" t="str">
        <f t="shared" si="2"/>
        <v/>
      </c>
      <c r="X83" s="56"/>
      <c r="Y83" s="56"/>
      <c r="Z83" s="5" t="str">
        <f t="shared" si="3"/>
        <v xml:space="preserve"> </v>
      </c>
      <c r="AA83" s="5" t="str">
        <f t="shared" si="4"/>
        <v xml:space="preserve"> </v>
      </c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  <c r="BZ83" s="44"/>
      <c r="CA83" s="44"/>
      <c r="CB83" s="44"/>
      <c r="CC83" s="44"/>
      <c r="CD83" s="44"/>
      <c r="CE83" s="44"/>
      <c r="CF83" s="44"/>
      <c r="CG83" s="44"/>
      <c r="CH83" s="44"/>
      <c r="CI83" s="44"/>
      <c r="CJ83" s="44"/>
      <c r="CK83" s="44"/>
      <c r="CL83" s="44"/>
      <c r="CM83" s="44"/>
      <c r="CN83" s="44"/>
      <c r="CO83" s="44"/>
      <c r="CP83" s="44"/>
      <c r="CQ83" s="44"/>
      <c r="CR83" s="44"/>
      <c r="CS83" s="44"/>
      <c r="CT83" s="44"/>
      <c r="CU83" s="44"/>
      <c r="CV83" s="44"/>
      <c r="CW83" s="44"/>
      <c r="CX83" s="44"/>
      <c r="CY83" s="44"/>
      <c r="CZ83" s="44"/>
      <c r="DA83" s="44"/>
      <c r="DB83" s="44"/>
      <c r="DC83" s="44"/>
    </row>
    <row r="84" spans="2:107" s="5" customFormat="1" ht="30" customHeight="1">
      <c r="B84" s="133"/>
      <c r="C84" s="57"/>
      <c r="D84" s="122"/>
      <c r="E84" s="135"/>
      <c r="F84" s="137" t="s">
        <v>31</v>
      </c>
      <c r="G84" s="58" t="s">
        <v>31</v>
      </c>
      <c r="H84" s="138"/>
      <c r="I84" s="120" t="s">
        <v>31</v>
      </c>
      <c r="J84" s="139" t="s">
        <v>31</v>
      </c>
      <c r="K84" s="59"/>
      <c r="L84" s="60"/>
      <c r="M84" s="61"/>
      <c r="N84" s="61"/>
      <c r="O84" s="74" t="str">
        <f t="shared" si="5"/>
        <v xml:space="preserve"> </v>
      </c>
      <c r="P84" s="60"/>
      <c r="Q84" s="61"/>
      <c r="R84" s="61"/>
      <c r="S84" s="74" t="str">
        <f t="shared" si="0"/>
        <v xml:space="preserve"> </v>
      </c>
      <c r="T84" s="75" t="str">
        <f t="shared" si="1"/>
        <v/>
      </c>
      <c r="U84" s="130" t="s">
        <v>132</v>
      </c>
      <c r="V84" s="62" t="str">
        <f>IF(H84=0," ",IF(E84="H",IF(AND(H84&gt;2005,H84&lt;2009),VLOOKUP(K84,Minimas!$A$15:$C$29,3),IF(AND(H84&gt;2008,H84&lt;2011),VLOOKUP(K84,Minimas!$A$15:$C$29,2),"ERREUR")),IF(AND(H84&gt;2005,H84&lt;2009),VLOOKUP(K84,Minimas!$H$15:J$29,3),IF(AND(H84&gt;2008,H84&lt;2011),VLOOKUP(K84,Minimas!$H$15:$J$29,2),"ERREUR"))))</f>
        <v xml:space="preserve"> </v>
      </c>
      <c r="W84" s="63" t="str">
        <f t="shared" si="2"/>
        <v/>
      </c>
      <c r="X84" s="56"/>
      <c r="Y84" s="56"/>
      <c r="Z84" s="5" t="str">
        <f t="shared" si="3"/>
        <v xml:space="preserve"> </v>
      </c>
      <c r="AA84" s="5" t="str">
        <f t="shared" si="4"/>
        <v xml:space="preserve"> </v>
      </c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4"/>
      <c r="BV84" s="44"/>
      <c r="BW84" s="44"/>
      <c r="BX84" s="44"/>
      <c r="BY84" s="44"/>
      <c r="BZ84" s="44"/>
      <c r="CA84" s="44"/>
      <c r="CB84" s="44"/>
      <c r="CC84" s="44"/>
      <c r="CD84" s="44"/>
      <c r="CE84" s="44"/>
      <c r="CF84" s="44"/>
      <c r="CG84" s="44"/>
      <c r="CH84" s="44"/>
      <c r="CI84" s="44"/>
      <c r="CJ84" s="44"/>
      <c r="CK84" s="44"/>
      <c r="CL84" s="44"/>
      <c r="CM84" s="44"/>
      <c r="CN84" s="44"/>
      <c r="CO84" s="44"/>
      <c r="CP84" s="44"/>
      <c r="CQ84" s="44"/>
      <c r="CR84" s="44"/>
      <c r="CS84" s="44"/>
      <c r="CT84" s="44"/>
      <c r="CU84" s="44"/>
      <c r="CV84" s="44"/>
      <c r="CW84" s="44"/>
      <c r="CX84" s="44"/>
      <c r="CY84" s="44"/>
      <c r="CZ84" s="44"/>
      <c r="DA84" s="44"/>
      <c r="DB84" s="44"/>
      <c r="DC84" s="44"/>
    </row>
    <row r="85" spans="2:107" s="5" customFormat="1" ht="30" customHeight="1">
      <c r="B85" s="133"/>
      <c r="C85" s="57"/>
      <c r="D85" s="122"/>
      <c r="E85" s="135"/>
      <c r="F85" s="137" t="s">
        <v>31</v>
      </c>
      <c r="G85" s="58" t="s">
        <v>31</v>
      </c>
      <c r="H85" s="138"/>
      <c r="I85" s="120" t="s">
        <v>31</v>
      </c>
      <c r="J85" s="139" t="s">
        <v>31</v>
      </c>
      <c r="K85" s="59"/>
      <c r="L85" s="60"/>
      <c r="M85" s="61"/>
      <c r="N85" s="61"/>
      <c r="O85" s="74" t="str">
        <f t="shared" si="5"/>
        <v xml:space="preserve"> </v>
      </c>
      <c r="P85" s="60"/>
      <c r="Q85" s="61"/>
      <c r="R85" s="61"/>
      <c r="S85" s="74" t="str">
        <f t="shared" si="0"/>
        <v xml:space="preserve"> </v>
      </c>
      <c r="T85" s="75" t="str">
        <f t="shared" si="1"/>
        <v/>
      </c>
      <c r="U85" s="130" t="s">
        <v>132</v>
      </c>
      <c r="V85" s="62" t="str">
        <f>IF(H85=0," ",IF(E85="H",IF(AND(H85&gt;2005,H85&lt;2009),VLOOKUP(K85,Minimas!$A$15:$C$29,3),IF(AND(H85&gt;2008,H85&lt;2011),VLOOKUP(K85,Minimas!$A$15:$C$29,2),"ERREUR")),IF(AND(H85&gt;2005,H85&lt;2009),VLOOKUP(K85,Minimas!$H$15:J$29,3),IF(AND(H85&gt;2008,H85&lt;2011),VLOOKUP(K85,Minimas!$H$15:$J$29,2),"ERREUR"))))</f>
        <v xml:space="preserve"> </v>
      </c>
      <c r="W85" s="63" t="str">
        <f t="shared" si="2"/>
        <v/>
      </c>
      <c r="X85" s="56"/>
      <c r="Y85" s="56"/>
      <c r="Z85" s="5" t="str">
        <f t="shared" si="3"/>
        <v xml:space="preserve"> </v>
      </c>
      <c r="AA85" s="5" t="str">
        <f t="shared" si="4"/>
        <v xml:space="preserve"> </v>
      </c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  <c r="BZ85" s="44"/>
      <c r="CA85" s="44"/>
      <c r="CB85" s="44"/>
      <c r="CC85" s="44"/>
      <c r="CD85" s="44"/>
      <c r="CE85" s="44"/>
      <c r="CF85" s="44"/>
      <c r="CG85" s="44"/>
      <c r="CH85" s="44"/>
      <c r="CI85" s="44"/>
      <c r="CJ85" s="44"/>
      <c r="CK85" s="44"/>
      <c r="CL85" s="44"/>
      <c r="CM85" s="44"/>
      <c r="CN85" s="44"/>
      <c r="CO85" s="44"/>
      <c r="CP85" s="44"/>
      <c r="CQ85" s="44"/>
      <c r="CR85" s="44"/>
      <c r="CS85" s="44"/>
      <c r="CT85" s="44"/>
      <c r="CU85" s="44"/>
      <c r="CV85" s="44"/>
      <c r="CW85" s="44"/>
      <c r="CX85" s="44"/>
      <c r="CY85" s="44"/>
      <c r="CZ85" s="44"/>
      <c r="DA85" s="44"/>
      <c r="DB85" s="44"/>
      <c r="DC85" s="44"/>
    </row>
    <row r="86" spans="2:107" s="5" customFormat="1" ht="30" customHeight="1">
      <c r="B86" s="133"/>
      <c r="C86" s="57"/>
      <c r="D86" s="122"/>
      <c r="E86" s="135"/>
      <c r="F86" s="137" t="s">
        <v>31</v>
      </c>
      <c r="G86" s="58" t="s">
        <v>31</v>
      </c>
      <c r="H86" s="138"/>
      <c r="I86" s="120" t="s">
        <v>31</v>
      </c>
      <c r="J86" s="139" t="s">
        <v>31</v>
      </c>
      <c r="K86" s="59"/>
      <c r="L86" s="60"/>
      <c r="M86" s="61"/>
      <c r="N86" s="61"/>
      <c r="O86" s="74" t="str">
        <f t="shared" si="5"/>
        <v xml:space="preserve"> </v>
      </c>
      <c r="P86" s="60"/>
      <c r="Q86" s="61"/>
      <c r="R86" s="61"/>
      <c r="S86" s="74" t="str">
        <f t="shared" si="0"/>
        <v xml:space="preserve"> </v>
      </c>
      <c r="T86" s="75" t="str">
        <f t="shared" si="1"/>
        <v/>
      </c>
      <c r="U86" s="130" t="s">
        <v>132</v>
      </c>
      <c r="V86" s="62" t="str">
        <f>IF(H86=0," ",IF(E86="H",IF(AND(H86&gt;2005,H86&lt;2009),VLOOKUP(K86,Minimas!$A$15:$C$29,3),IF(AND(H86&gt;2008,H86&lt;2011),VLOOKUP(K86,Minimas!$A$15:$C$29,2),"ERREUR")),IF(AND(H86&gt;2005,H86&lt;2009),VLOOKUP(K86,Minimas!$H$15:J$29,3),IF(AND(H86&gt;2008,H86&lt;2011),VLOOKUP(K86,Minimas!$H$15:$J$29,2),"ERREUR"))))</f>
        <v xml:space="preserve"> </v>
      </c>
      <c r="W86" s="63" t="str">
        <f t="shared" si="2"/>
        <v/>
      </c>
      <c r="X86" s="56"/>
      <c r="Y86" s="56"/>
      <c r="Z86" s="5" t="str">
        <f t="shared" si="3"/>
        <v xml:space="preserve"> </v>
      </c>
      <c r="AA86" s="5" t="str">
        <f t="shared" si="4"/>
        <v xml:space="preserve"> </v>
      </c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T86" s="44"/>
      <c r="BU86" s="44"/>
      <c r="BV86" s="44"/>
      <c r="BW86" s="44"/>
      <c r="BX86" s="44"/>
      <c r="BY86" s="44"/>
      <c r="BZ86" s="44"/>
      <c r="CA86" s="44"/>
      <c r="CB86" s="44"/>
      <c r="CC86" s="44"/>
      <c r="CD86" s="44"/>
      <c r="CE86" s="44"/>
      <c r="CF86" s="44"/>
      <c r="CG86" s="44"/>
      <c r="CH86" s="44"/>
      <c r="CI86" s="44"/>
      <c r="CJ86" s="44"/>
      <c r="CK86" s="44"/>
      <c r="CL86" s="44"/>
      <c r="CM86" s="44"/>
      <c r="CN86" s="44"/>
      <c r="CO86" s="44"/>
      <c r="CP86" s="44"/>
      <c r="CQ86" s="44"/>
      <c r="CR86" s="44"/>
      <c r="CS86" s="44"/>
      <c r="CT86" s="44"/>
      <c r="CU86" s="44"/>
      <c r="CV86" s="44"/>
      <c r="CW86" s="44"/>
      <c r="CX86" s="44"/>
      <c r="CY86" s="44"/>
      <c r="CZ86" s="44"/>
      <c r="DA86" s="44"/>
      <c r="DB86" s="44"/>
      <c r="DC86" s="44"/>
    </row>
    <row r="87" spans="2:107" s="5" customFormat="1" ht="30" customHeight="1">
      <c r="B87" s="133"/>
      <c r="C87" s="57"/>
      <c r="D87" s="122"/>
      <c r="E87" s="135"/>
      <c r="F87" s="137" t="s">
        <v>31</v>
      </c>
      <c r="G87" s="58" t="s">
        <v>31</v>
      </c>
      <c r="H87" s="138"/>
      <c r="I87" s="120" t="s">
        <v>31</v>
      </c>
      <c r="J87" s="139" t="s">
        <v>31</v>
      </c>
      <c r="K87" s="59"/>
      <c r="L87" s="60"/>
      <c r="M87" s="61"/>
      <c r="N87" s="61"/>
      <c r="O87" s="74" t="str">
        <f t="shared" si="5"/>
        <v xml:space="preserve"> </v>
      </c>
      <c r="P87" s="60"/>
      <c r="Q87" s="61"/>
      <c r="R87" s="61"/>
      <c r="S87" s="74" t="str">
        <f t="shared" si="0"/>
        <v xml:space="preserve"> </v>
      </c>
      <c r="T87" s="75" t="str">
        <f t="shared" si="1"/>
        <v/>
      </c>
      <c r="U87" s="130" t="s">
        <v>132</v>
      </c>
      <c r="V87" s="62" t="str">
        <f>IF(H87=0," ",IF(E87="H",IF(AND(H87&gt;2005,H87&lt;2009),VLOOKUP(K87,Minimas!$A$15:$C$29,3),IF(AND(H87&gt;2008,H87&lt;2011),VLOOKUP(K87,Minimas!$A$15:$C$29,2),"ERREUR")),IF(AND(H87&gt;2005,H87&lt;2009),VLOOKUP(K87,Minimas!$H$15:J$29,3),IF(AND(H87&gt;2008,H87&lt;2011),VLOOKUP(K87,Minimas!$H$15:$J$29,2),"ERREUR"))))</f>
        <v xml:space="preserve"> </v>
      </c>
      <c r="W87" s="63" t="str">
        <f t="shared" si="2"/>
        <v/>
      </c>
      <c r="X87" s="56"/>
      <c r="Y87" s="56"/>
      <c r="Z87" s="5" t="str">
        <f t="shared" si="3"/>
        <v xml:space="preserve"> </v>
      </c>
      <c r="AA87" s="5" t="str">
        <f t="shared" si="4"/>
        <v xml:space="preserve"> </v>
      </c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</row>
    <row r="88" spans="2:107" s="5" customFormat="1" ht="30" customHeight="1">
      <c r="B88" s="133"/>
      <c r="C88" s="57"/>
      <c r="D88" s="122"/>
      <c r="E88" s="135"/>
      <c r="F88" s="137" t="s">
        <v>31</v>
      </c>
      <c r="G88" s="58" t="s">
        <v>31</v>
      </c>
      <c r="H88" s="138"/>
      <c r="I88" s="120" t="s">
        <v>31</v>
      </c>
      <c r="J88" s="139" t="s">
        <v>31</v>
      </c>
      <c r="K88" s="59"/>
      <c r="L88" s="60"/>
      <c r="M88" s="61"/>
      <c r="N88" s="61"/>
      <c r="O88" s="74" t="str">
        <f t="shared" si="5"/>
        <v xml:space="preserve"> </v>
      </c>
      <c r="P88" s="60"/>
      <c r="Q88" s="61"/>
      <c r="R88" s="61"/>
      <c r="S88" s="74" t="str">
        <f t="shared" si="0"/>
        <v xml:space="preserve"> </v>
      </c>
      <c r="T88" s="75" t="str">
        <f t="shared" si="1"/>
        <v/>
      </c>
      <c r="U88" s="130" t="s">
        <v>132</v>
      </c>
      <c r="V88" s="62" t="str">
        <f>IF(H88=0," ",IF(E88="H",IF(AND(H88&gt;2005,H88&lt;2009),VLOOKUP(K88,Minimas!$A$15:$C$29,3),IF(AND(H88&gt;2008,H88&lt;2011),VLOOKUP(K88,Minimas!$A$15:$C$29,2),"ERREUR")),IF(AND(H88&gt;2005,H88&lt;2009),VLOOKUP(K88,Minimas!$H$15:J$29,3),IF(AND(H88&gt;2008,H88&lt;2011),VLOOKUP(K88,Minimas!$H$15:$J$29,2),"ERREUR"))))</f>
        <v xml:space="preserve"> </v>
      </c>
      <c r="W88" s="63" t="str">
        <f t="shared" si="2"/>
        <v/>
      </c>
      <c r="X88" s="56"/>
      <c r="Y88" s="56"/>
      <c r="Z88" s="5" t="str">
        <f t="shared" si="3"/>
        <v xml:space="preserve"> </v>
      </c>
      <c r="AA88" s="5" t="str">
        <f t="shared" si="4"/>
        <v xml:space="preserve"> </v>
      </c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</row>
    <row r="89" spans="2:107" s="5" customFormat="1" ht="30" customHeight="1">
      <c r="B89" s="133"/>
      <c r="C89" s="57"/>
      <c r="D89" s="122"/>
      <c r="E89" s="135"/>
      <c r="F89" s="137" t="s">
        <v>31</v>
      </c>
      <c r="G89" s="58" t="s">
        <v>31</v>
      </c>
      <c r="H89" s="138"/>
      <c r="I89" s="120" t="s">
        <v>31</v>
      </c>
      <c r="J89" s="139" t="s">
        <v>31</v>
      </c>
      <c r="K89" s="59"/>
      <c r="L89" s="60"/>
      <c r="M89" s="61"/>
      <c r="N89" s="61"/>
      <c r="O89" s="74" t="str">
        <f t="shared" si="5"/>
        <v xml:space="preserve"> </v>
      </c>
      <c r="P89" s="60"/>
      <c r="Q89" s="61"/>
      <c r="R89" s="61"/>
      <c r="S89" s="74" t="str">
        <f t="shared" si="0"/>
        <v xml:space="preserve"> </v>
      </c>
      <c r="T89" s="75" t="str">
        <f t="shared" si="1"/>
        <v/>
      </c>
      <c r="U89" s="130" t="s">
        <v>132</v>
      </c>
      <c r="V89" s="62" t="str">
        <f>IF(H89=0," ",IF(E89="H",IF(AND(H89&gt;2005,H89&lt;2009),VLOOKUP(K89,Minimas!$A$15:$C$29,3),IF(AND(H89&gt;2008,H89&lt;2011),VLOOKUP(K89,Minimas!$A$15:$C$29,2),"ERREUR")),IF(AND(H89&gt;2005,H89&lt;2009),VLOOKUP(K89,Minimas!$H$15:J$29,3),IF(AND(H89&gt;2008,H89&lt;2011),VLOOKUP(K89,Minimas!$H$15:$J$29,2),"ERREUR"))))</f>
        <v xml:space="preserve"> </v>
      </c>
      <c r="W89" s="63" t="str">
        <f t="shared" si="2"/>
        <v/>
      </c>
      <c r="X89" s="56"/>
      <c r="Y89" s="56"/>
      <c r="Z89" s="5" t="str">
        <f t="shared" si="3"/>
        <v xml:space="preserve"> </v>
      </c>
      <c r="AA89" s="5" t="str">
        <f t="shared" si="4"/>
        <v xml:space="preserve"> </v>
      </c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</row>
    <row r="90" spans="2:107" s="5" customFormat="1" ht="30" customHeight="1">
      <c r="B90" s="133"/>
      <c r="C90" s="57"/>
      <c r="D90" s="122"/>
      <c r="E90" s="135"/>
      <c r="F90" s="137" t="s">
        <v>31</v>
      </c>
      <c r="G90" s="58" t="s">
        <v>31</v>
      </c>
      <c r="H90" s="138"/>
      <c r="I90" s="120" t="s">
        <v>31</v>
      </c>
      <c r="J90" s="139" t="s">
        <v>31</v>
      </c>
      <c r="K90" s="59"/>
      <c r="L90" s="60"/>
      <c r="M90" s="61"/>
      <c r="N90" s="61"/>
      <c r="O90" s="74" t="str">
        <f t="shared" si="5"/>
        <v xml:space="preserve"> </v>
      </c>
      <c r="P90" s="60"/>
      <c r="Q90" s="61"/>
      <c r="R90" s="61"/>
      <c r="S90" s="74" t="str">
        <f t="shared" si="0"/>
        <v xml:space="preserve"> </v>
      </c>
      <c r="T90" s="75" t="str">
        <f t="shared" si="1"/>
        <v/>
      </c>
      <c r="U90" s="130" t="s">
        <v>132</v>
      </c>
      <c r="V90" s="62" t="str">
        <f>IF(H90=0," ",IF(E90="H",IF(AND(H90&gt;2005,H90&lt;2009),VLOOKUP(K90,Minimas!$A$15:$C$29,3),IF(AND(H90&gt;2008,H90&lt;2011),VLOOKUP(K90,Minimas!$A$15:$C$29,2),"ERREUR")),IF(AND(H90&gt;2005,H90&lt;2009),VLOOKUP(K90,Minimas!$H$15:J$29,3),IF(AND(H90&gt;2008,H90&lt;2011),VLOOKUP(K90,Minimas!$H$15:$J$29,2),"ERREUR"))))</f>
        <v xml:space="preserve"> </v>
      </c>
      <c r="W90" s="63" t="str">
        <f t="shared" si="2"/>
        <v/>
      </c>
      <c r="X90" s="56"/>
      <c r="Y90" s="56"/>
      <c r="Z90" s="5" t="str">
        <f t="shared" si="3"/>
        <v xml:space="preserve"> </v>
      </c>
      <c r="AA90" s="5" t="str">
        <f t="shared" si="4"/>
        <v xml:space="preserve"> </v>
      </c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</row>
    <row r="91" spans="2:107" s="5" customFormat="1" ht="30" customHeight="1">
      <c r="B91" s="133"/>
      <c r="C91" s="57"/>
      <c r="D91" s="122"/>
      <c r="E91" s="135"/>
      <c r="F91" s="137" t="s">
        <v>31</v>
      </c>
      <c r="G91" s="58" t="s">
        <v>31</v>
      </c>
      <c r="H91" s="138"/>
      <c r="I91" s="120" t="s">
        <v>31</v>
      </c>
      <c r="J91" s="139" t="s">
        <v>31</v>
      </c>
      <c r="K91" s="59"/>
      <c r="L91" s="60"/>
      <c r="M91" s="61"/>
      <c r="N91" s="61"/>
      <c r="O91" s="74" t="str">
        <f t="shared" si="5"/>
        <v xml:space="preserve"> </v>
      </c>
      <c r="P91" s="60"/>
      <c r="Q91" s="61"/>
      <c r="R91" s="61"/>
      <c r="S91" s="74" t="str">
        <f t="shared" si="0"/>
        <v xml:space="preserve"> </v>
      </c>
      <c r="T91" s="75" t="str">
        <f t="shared" si="1"/>
        <v/>
      </c>
      <c r="U91" s="130" t="s">
        <v>132</v>
      </c>
      <c r="V91" s="62" t="str">
        <f>IF(H91=0," ",IF(E91="H",IF(AND(H91&gt;2005,H91&lt;2009),VLOOKUP(K91,Minimas!$A$15:$C$29,3),IF(AND(H91&gt;2008,H91&lt;2011),VLOOKUP(K91,Minimas!$A$15:$C$29,2),"ERREUR")),IF(AND(H91&gt;2005,H91&lt;2009),VLOOKUP(K91,Minimas!$H$15:J$29,3),IF(AND(H91&gt;2008,H91&lt;2011),VLOOKUP(K91,Minimas!$H$15:$J$29,2),"ERREUR"))))</f>
        <v xml:space="preserve"> </v>
      </c>
      <c r="W91" s="63" t="str">
        <f t="shared" si="2"/>
        <v/>
      </c>
      <c r="X91" s="56"/>
      <c r="Y91" s="56"/>
      <c r="Z91" s="5" t="str">
        <f t="shared" si="3"/>
        <v xml:space="preserve"> </v>
      </c>
      <c r="AA91" s="5" t="str">
        <f t="shared" si="4"/>
        <v xml:space="preserve"> </v>
      </c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</row>
    <row r="92" spans="2:107" s="5" customFormat="1" ht="30" customHeight="1">
      <c r="B92" s="133"/>
      <c r="C92" s="57"/>
      <c r="D92" s="122"/>
      <c r="E92" s="135"/>
      <c r="F92" s="137" t="s">
        <v>31</v>
      </c>
      <c r="G92" s="58" t="s">
        <v>31</v>
      </c>
      <c r="H92" s="138"/>
      <c r="I92" s="120" t="s">
        <v>31</v>
      </c>
      <c r="J92" s="139" t="s">
        <v>31</v>
      </c>
      <c r="K92" s="59"/>
      <c r="L92" s="60"/>
      <c r="M92" s="61"/>
      <c r="N92" s="61"/>
      <c r="O92" s="74" t="str">
        <f t="shared" si="5"/>
        <v xml:space="preserve"> </v>
      </c>
      <c r="P92" s="60"/>
      <c r="Q92" s="61"/>
      <c r="R92" s="61"/>
      <c r="S92" s="74" t="str">
        <f t="shared" si="0"/>
        <v xml:space="preserve"> </v>
      </c>
      <c r="T92" s="75" t="str">
        <f t="shared" si="1"/>
        <v/>
      </c>
      <c r="U92" s="130" t="s">
        <v>132</v>
      </c>
      <c r="V92" s="62" t="str">
        <f>IF(H92=0," ",IF(E92="H",IF(AND(H92&gt;2005,H92&lt;2009),VLOOKUP(K92,Minimas!$A$15:$C$29,3),IF(AND(H92&gt;2008,H92&lt;2011),VLOOKUP(K92,Minimas!$A$15:$C$29,2),"ERREUR")),IF(AND(H92&gt;2005,H92&lt;2009),VLOOKUP(K92,Minimas!$H$15:J$29,3),IF(AND(H92&gt;2008,H92&lt;2011),VLOOKUP(K92,Minimas!$H$15:$J$29,2),"ERREUR"))))</f>
        <v xml:space="preserve"> </v>
      </c>
      <c r="W92" s="63" t="str">
        <f t="shared" si="2"/>
        <v/>
      </c>
      <c r="X92" s="56"/>
      <c r="Y92" s="56"/>
      <c r="Z92" s="5" t="str">
        <f t="shared" si="3"/>
        <v xml:space="preserve"> </v>
      </c>
      <c r="AA92" s="5" t="str">
        <f t="shared" si="4"/>
        <v xml:space="preserve"> </v>
      </c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4"/>
      <c r="BR92" s="44"/>
      <c r="BS92" s="44"/>
      <c r="BT92" s="44"/>
      <c r="BU92" s="44"/>
      <c r="BV92" s="44"/>
      <c r="BW92" s="44"/>
      <c r="BX92" s="44"/>
      <c r="BY92" s="44"/>
      <c r="BZ92" s="44"/>
      <c r="CA92" s="44"/>
      <c r="CB92" s="44"/>
      <c r="CC92" s="44"/>
      <c r="CD92" s="44"/>
      <c r="CE92" s="44"/>
      <c r="CF92" s="44"/>
      <c r="CG92" s="44"/>
      <c r="CH92" s="44"/>
      <c r="CI92" s="44"/>
      <c r="CJ92" s="44"/>
      <c r="CK92" s="44"/>
      <c r="CL92" s="44"/>
      <c r="CM92" s="44"/>
      <c r="CN92" s="44"/>
      <c r="CO92" s="44"/>
      <c r="CP92" s="44"/>
      <c r="CQ92" s="44"/>
      <c r="CR92" s="44"/>
      <c r="CS92" s="44"/>
      <c r="CT92" s="44"/>
      <c r="CU92" s="44"/>
      <c r="CV92" s="44"/>
      <c r="CW92" s="44"/>
      <c r="CX92" s="44"/>
      <c r="CY92" s="44"/>
      <c r="CZ92" s="44"/>
      <c r="DA92" s="44"/>
      <c r="DB92" s="44"/>
      <c r="DC92" s="44"/>
    </row>
    <row r="93" spans="2:107" s="5" customFormat="1" ht="30" customHeight="1">
      <c r="B93" s="133"/>
      <c r="C93" s="57"/>
      <c r="D93" s="122"/>
      <c r="E93" s="135"/>
      <c r="F93" s="137" t="s">
        <v>31</v>
      </c>
      <c r="G93" s="58" t="s">
        <v>31</v>
      </c>
      <c r="H93" s="138"/>
      <c r="I93" s="120" t="s">
        <v>31</v>
      </c>
      <c r="J93" s="139" t="s">
        <v>31</v>
      </c>
      <c r="K93" s="59"/>
      <c r="L93" s="60"/>
      <c r="M93" s="61"/>
      <c r="N93" s="61"/>
      <c r="O93" s="74" t="str">
        <f t="shared" si="5"/>
        <v xml:space="preserve"> </v>
      </c>
      <c r="P93" s="60"/>
      <c r="Q93" s="61"/>
      <c r="R93" s="61"/>
      <c r="S93" s="74" t="str">
        <f t="shared" si="0"/>
        <v xml:space="preserve"> </v>
      </c>
      <c r="T93" s="75" t="str">
        <f t="shared" si="1"/>
        <v/>
      </c>
      <c r="U93" s="130" t="s">
        <v>132</v>
      </c>
      <c r="V93" s="62" t="str">
        <f>IF(H93=0," ",IF(E93="H",IF(AND(H93&gt;2005,H93&lt;2009),VLOOKUP(K93,Minimas!$A$15:$C$29,3),IF(AND(H93&gt;2008,H93&lt;2011),VLOOKUP(K93,Minimas!$A$15:$C$29,2),"ERREUR")),IF(AND(H93&gt;2005,H93&lt;2009),VLOOKUP(K93,Minimas!$H$15:J$29,3),IF(AND(H93&gt;2008,H93&lt;2011),VLOOKUP(K93,Minimas!$H$15:$J$29,2),"ERREUR"))))</f>
        <v xml:space="preserve"> </v>
      </c>
      <c r="W93" s="63" t="str">
        <f t="shared" si="2"/>
        <v/>
      </c>
      <c r="X93" s="56"/>
      <c r="Y93" s="56"/>
      <c r="Z93" s="5" t="str">
        <f t="shared" si="3"/>
        <v xml:space="preserve"> </v>
      </c>
      <c r="AA93" s="5" t="str">
        <f t="shared" si="4"/>
        <v xml:space="preserve"> </v>
      </c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  <c r="BR93" s="44"/>
      <c r="BS93" s="44"/>
      <c r="BT93" s="44"/>
      <c r="BU93" s="44"/>
      <c r="BV93" s="44"/>
      <c r="BW93" s="44"/>
      <c r="BX93" s="44"/>
      <c r="BY93" s="44"/>
      <c r="BZ93" s="44"/>
      <c r="CA93" s="44"/>
      <c r="CB93" s="44"/>
      <c r="CC93" s="44"/>
      <c r="CD93" s="44"/>
      <c r="CE93" s="44"/>
      <c r="CF93" s="44"/>
      <c r="CG93" s="44"/>
      <c r="CH93" s="44"/>
      <c r="CI93" s="44"/>
      <c r="CJ93" s="44"/>
      <c r="CK93" s="44"/>
      <c r="CL93" s="44"/>
      <c r="CM93" s="44"/>
      <c r="CN93" s="44"/>
      <c r="CO93" s="44"/>
      <c r="CP93" s="44"/>
      <c r="CQ93" s="44"/>
      <c r="CR93" s="44"/>
      <c r="CS93" s="44"/>
      <c r="CT93" s="44"/>
      <c r="CU93" s="44"/>
      <c r="CV93" s="44"/>
      <c r="CW93" s="44"/>
      <c r="CX93" s="44"/>
      <c r="CY93" s="44"/>
      <c r="CZ93" s="44"/>
      <c r="DA93" s="44"/>
      <c r="DB93" s="44"/>
      <c r="DC93" s="44"/>
    </row>
    <row r="94" spans="2:107" s="5" customFormat="1" ht="30" customHeight="1">
      <c r="B94" s="133"/>
      <c r="C94" s="57"/>
      <c r="D94" s="122"/>
      <c r="E94" s="135"/>
      <c r="F94" s="137" t="s">
        <v>31</v>
      </c>
      <c r="G94" s="58" t="s">
        <v>31</v>
      </c>
      <c r="H94" s="138"/>
      <c r="I94" s="120" t="s">
        <v>31</v>
      </c>
      <c r="J94" s="139" t="s">
        <v>31</v>
      </c>
      <c r="K94" s="59"/>
      <c r="L94" s="60"/>
      <c r="M94" s="61"/>
      <c r="N94" s="61"/>
      <c r="O94" s="74" t="str">
        <f t="shared" si="5"/>
        <v xml:space="preserve"> </v>
      </c>
      <c r="P94" s="60"/>
      <c r="Q94" s="61"/>
      <c r="R94" s="61"/>
      <c r="S94" s="74" t="str">
        <f t="shared" si="0"/>
        <v xml:space="preserve"> </v>
      </c>
      <c r="T94" s="75" t="str">
        <f t="shared" si="1"/>
        <v/>
      </c>
      <c r="U94" s="130" t="s">
        <v>132</v>
      </c>
      <c r="V94" s="62" t="str">
        <f>IF(H94=0," ",IF(E94="H",IF(AND(H94&gt;2005,H94&lt;2009),VLOOKUP(K94,Minimas!$A$15:$C$29,3),IF(AND(H94&gt;2008,H94&lt;2011),VLOOKUP(K94,Minimas!$A$15:$C$29,2),"ERREUR")),IF(AND(H94&gt;2005,H94&lt;2009),VLOOKUP(K94,Minimas!$H$15:J$29,3),IF(AND(H94&gt;2008,H94&lt;2011),VLOOKUP(K94,Minimas!$H$15:$J$29,2),"ERREUR"))))</f>
        <v xml:space="preserve"> </v>
      </c>
      <c r="W94" s="63" t="str">
        <f t="shared" si="2"/>
        <v/>
      </c>
      <c r="X94" s="56"/>
      <c r="Y94" s="56"/>
      <c r="Z94" s="5" t="str">
        <f t="shared" si="3"/>
        <v xml:space="preserve"> </v>
      </c>
      <c r="AA94" s="5" t="str">
        <f t="shared" si="4"/>
        <v xml:space="preserve"> </v>
      </c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  <c r="BR94" s="44"/>
      <c r="BS94" s="44"/>
      <c r="BT94" s="44"/>
      <c r="BU94" s="44"/>
      <c r="BV94" s="44"/>
      <c r="BW94" s="44"/>
      <c r="BX94" s="44"/>
      <c r="BY94" s="44"/>
      <c r="BZ94" s="44"/>
      <c r="CA94" s="44"/>
      <c r="CB94" s="44"/>
      <c r="CC94" s="44"/>
      <c r="CD94" s="44"/>
      <c r="CE94" s="44"/>
      <c r="CF94" s="44"/>
      <c r="CG94" s="44"/>
      <c r="CH94" s="44"/>
      <c r="CI94" s="44"/>
      <c r="CJ94" s="44"/>
      <c r="CK94" s="44"/>
      <c r="CL94" s="44"/>
      <c r="CM94" s="44"/>
      <c r="CN94" s="44"/>
      <c r="CO94" s="44"/>
      <c r="CP94" s="44"/>
      <c r="CQ94" s="44"/>
      <c r="CR94" s="44"/>
      <c r="CS94" s="44"/>
      <c r="CT94" s="44"/>
      <c r="CU94" s="44"/>
      <c r="CV94" s="44"/>
      <c r="CW94" s="44"/>
      <c r="CX94" s="44"/>
      <c r="CY94" s="44"/>
      <c r="CZ94" s="44"/>
      <c r="DA94" s="44"/>
      <c r="DB94" s="44"/>
      <c r="DC94" s="44"/>
    </row>
    <row r="95" spans="2:107" s="5" customFormat="1" ht="30" customHeight="1">
      <c r="B95" s="133"/>
      <c r="C95" s="57"/>
      <c r="D95" s="122"/>
      <c r="E95" s="135"/>
      <c r="F95" s="137" t="s">
        <v>31</v>
      </c>
      <c r="G95" s="58" t="s">
        <v>31</v>
      </c>
      <c r="H95" s="138"/>
      <c r="I95" s="120"/>
      <c r="J95" s="139"/>
      <c r="K95" s="59"/>
      <c r="L95" s="60"/>
      <c r="M95" s="61"/>
      <c r="N95" s="61"/>
      <c r="O95" s="74" t="str">
        <f t="shared" si="5"/>
        <v xml:space="preserve"> </v>
      </c>
      <c r="P95" s="60"/>
      <c r="Q95" s="61"/>
      <c r="R95" s="61"/>
      <c r="S95" s="74" t="str">
        <f t="shared" si="0"/>
        <v xml:space="preserve"> </v>
      </c>
      <c r="T95" s="75" t="str">
        <f t="shared" si="1"/>
        <v/>
      </c>
      <c r="U95" s="130" t="s">
        <v>132</v>
      </c>
      <c r="V95" s="62" t="str">
        <f>IF(H95=0," ",IF(E95="H",IF(AND(H95&gt;2005,H95&lt;2009),VLOOKUP(K95,Minimas!$A$15:$C$29,3),IF(AND(H95&gt;2008,H95&lt;2011),VLOOKUP(K95,Minimas!$A$15:$C$29,2),"ERREUR")),IF(AND(H95&gt;2005,H95&lt;2009),VLOOKUP(K95,Minimas!$H$15:J$29,3),IF(AND(H95&gt;2008,H95&lt;2011),VLOOKUP(K95,Minimas!$H$15:$J$29,2),"ERREUR"))))</f>
        <v xml:space="preserve"> </v>
      </c>
      <c r="W95" s="63" t="str">
        <f t="shared" si="2"/>
        <v/>
      </c>
      <c r="X95" s="56"/>
      <c r="Y95" s="56"/>
      <c r="Z95" s="5" t="str">
        <f t="shared" si="3"/>
        <v xml:space="preserve"> </v>
      </c>
      <c r="AA95" s="5" t="str">
        <f t="shared" si="4"/>
        <v xml:space="preserve"> </v>
      </c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4"/>
      <c r="CA95" s="44"/>
      <c r="CB95" s="44"/>
      <c r="CC95" s="44"/>
      <c r="CD95" s="44"/>
      <c r="CE95" s="44"/>
      <c r="CF95" s="44"/>
      <c r="CG95" s="44"/>
      <c r="CH95" s="44"/>
      <c r="CI95" s="44"/>
      <c r="CJ95" s="44"/>
      <c r="CK95" s="44"/>
      <c r="CL95" s="44"/>
      <c r="CM95" s="44"/>
      <c r="CN95" s="44"/>
      <c r="CO95" s="44"/>
      <c r="CP95" s="44"/>
      <c r="CQ95" s="44"/>
      <c r="CR95" s="44"/>
      <c r="CS95" s="44"/>
      <c r="CT95" s="44"/>
      <c r="CU95" s="44"/>
      <c r="CV95" s="44"/>
      <c r="CW95" s="44"/>
      <c r="CX95" s="44"/>
      <c r="CY95" s="44"/>
      <c r="CZ95" s="44"/>
      <c r="DA95" s="44"/>
      <c r="DB95" s="44"/>
      <c r="DC95" s="44"/>
    </row>
    <row r="96" spans="2:107" s="5" customFormat="1" ht="30" customHeight="1">
      <c r="B96" s="133"/>
      <c r="C96" s="57"/>
      <c r="D96" s="122"/>
      <c r="E96" s="135"/>
      <c r="F96" s="137" t="s">
        <v>31</v>
      </c>
      <c r="G96" s="58" t="s">
        <v>31</v>
      </c>
      <c r="H96" s="138"/>
      <c r="I96" s="120"/>
      <c r="J96" s="139"/>
      <c r="K96" s="59"/>
      <c r="L96" s="60"/>
      <c r="M96" s="61"/>
      <c r="N96" s="61"/>
      <c r="O96" s="74" t="str">
        <f t="shared" si="5"/>
        <v xml:space="preserve"> </v>
      </c>
      <c r="P96" s="60"/>
      <c r="Q96" s="61"/>
      <c r="R96" s="61"/>
      <c r="S96" s="74" t="str">
        <f t="shared" si="0"/>
        <v xml:space="preserve"> </v>
      </c>
      <c r="T96" s="75" t="str">
        <f t="shared" si="1"/>
        <v/>
      </c>
      <c r="U96" s="130" t="s">
        <v>132</v>
      </c>
      <c r="V96" s="62" t="str">
        <f>IF(H96=0," ",IF(E96="H",IF(AND(H96&gt;2005,H96&lt;2009),VLOOKUP(K96,Minimas!$A$15:$C$29,3),IF(AND(H96&gt;2008,H96&lt;2011),VLOOKUP(K96,Minimas!$A$15:$C$29,2),"ERREUR")),IF(AND(H96&gt;2005,H96&lt;2009),VLOOKUP(K96,Minimas!$H$15:J$29,3),IF(AND(H96&gt;2008,H96&lt;2011),VLOOKUP(K96,Minimas!$H$15:$J$29,2),"ERREUR"))))</f>
        <v xml:space="preserve"> </v>
      </c>
      <c r="W96" s="63" t="str">
        <f t="shared" si="2"/>
        <v/>
      </c>
      <c r="X96" s="56"/>
      <c r="Y96" s="56"/>
      <c r="Z96" s="5" t="str">
        <f t="shared" si="3"/>
        <v xml:space="preserve"> </v>
      </c>
      <c r="AA96" s="5" t="str">
        <f t="shared" si="4"/>
        <v xml:space="preserve"> </v>
      </c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4"/>
      <c r="BR96" s="44"/>
      <c r="BS96" s="44"/>
      <c r="BT96" s="44"/>
      <c r="BU96" s="44"/>
      <c r="BV96" s="44"/>
      <c r="BW96" s="44"/>
      <c r="BX96" s="44"/>
      <c r="BY96" s="44"/>
      <c r="BZ96" s="44"/>
      <c r="CA96" s="44"/>
      <c r="CB96" s="44"/>
      <c r="CC96" s="44"/>
      <c r="CD96" s="44"/>
      <c r="CE96" s="44"/>
      <c r="CF96" s="44"/>
      <c r="CG96" s="44"/>
      <c r="CH96" s="44"/>
      <c r="CI96" s="44"/>
      <c r="CJ96" s="44"/>
      <c r="CK96" s="44"/>
      <c r="CL96" s="44"/>
      <c r="CM96" s="44"/>
      <c r="CN96" s="44"/>
      <c r="CO96" s="44"/>
      <c r="CP96" s="44"/>
      <c r="CQ96" s="44"/>
      <c r="CR96" s="44"/>
      <c r="CS96" s="44"/>
      <c r="CT96" s="44"/>
      <c r="CU96" s="44"/>
      <c r="CV96" s="44"/>
      <c r="CW96" s="44"/>
      <c r="CX96" s="44"/>
      <c r="CY96" s="44"/>
      <c r="CZ96" s="44"/>
      <c r="DA96" s="44"/>
      <c r="DB96" s="44"/>
      <c r="DC96" s="44"/>
    </row>
    <row r="97" spans="2:107" s="5" customFormat="1" ht="30" customHeight="1">
      <c r="B97" s="133"/>
      <c r="C97" s="57"/>
      <c r="D97" s="122"/>
      <c r="E97" s="135"/>
      <c r="F97" s="137" t="s">
        <v>31</v>
      </c>
      <c r="G97" s="58" t="s">
        <v>31</v>
      </c>
      <c r="H97" s="138"/>
      <c r="I97" s="120"/>
      <c r="J97" s="139"/>
      <c r="K97" s="59"/>
      <c r="L97" s="60"/>
      <c r="M97" s="61"/>
      <c r="N97" s="61"/>
      <c r="O97" s="74" t="str">
        <f t="shared" si="5"/>
        <v xml:space="preserve"> </v>
      </c>
      <c r="P97" s="60"/>
      <c r="Q97" s="61"/>
      <c r="R97" s="61"/>
      <c r="S97" s="74" t="str">
        <f t="shared" si="0"/>
        <v xml:space="preserve"> </v>
      </c>
      <c r="T97" s="75" t="str">
        <f t="shared" si="1"/>
        <v/>
      </c>
      <c r="U97" s="130" t="s">
        <v>132</v>
      </c>
      <c r="V97" s="62" t="str">
        <f>IF(H97=0," ",IF(E97="H",IF(AND(H97&gt;2005,H97&lt;2009),VLOOKUP(K97,Minimas!$A$15:$C$29,3),IF(AND(H97&gt;2008,H97&lt;2011),VLOOKUP(K97,Minimas!$A$15:$C$29,2),"ERREUR")),IF(AND(H97&gt;2005,H97&lt;2009),VLOOKUP(K97,Minimas!$H$15:J$29,3),IF(AND(H97&gt;2008,H97&lt;2011),VLOOKUP(K97,Minimas!$H$15:$J$29,2),"ERREUR"))))</f>
        <v xml:space="preserve"> </v>
      </c>
      <c r="W97" s="63" t="str">
        <f t="shared" si="2"/>
        <v/>
      </c>
      <c r="X97" s="56"/>
      <c r="Y97" s="56"/>
      <c r="Z97" s="5" t="str">
        <f t="shared" si="3"/>
        <v xml:space="preserve"> </v>
      </c>
      <c r="AA97" s="5" t="str">
        <f t="shared" si="4"/>
        <v xml:space="preserve"> </v>
      </c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4"/>
      <c r="BV97" s="44"/>
      <c r="BW97" s="44"/>
      <c r="BX97" s="44"/>
      <c r="BY97" s="44"/>
      <c r="BZ97" s="44"/>
      <c r="CA97" s="44"/>
      <c r="CB97" s="44"/>
      <c r="CC97" s="44"/>
      <c r="CD97" s="44"/>
      <c r="CE97" s="44"/>
      <c r="CF97" s="44"/>
      <c r="CG97" s="44"/>
      <c r="CH97" s="44"/>
      <c r="CI97" s="44"/>
      <c r="CJ97" s="44"/>
      <c r="CK97" s="44"/>
      <c r="CL97" s="44"/>
      <c r="CM97" s="44"/>
      <c r="CN97" s="44"/>
      <c r="CO97" s="44"/>
      <c r="CP97" s="44"/>
      <c r="CQ97" s="44"/>
      <c r="CR97" s="44"/>
      <c r="CS97" s="44"/>
      <c r="CT97" s="44"/>
      <c r="CU97" s="44"/>
      <c r="CV97" s="44"/>
      <c r="CW97" s="44"/>
      <c r="CX97" s="44"/>
      <c r="CY97" s="44"/>
      <c r="CZ97" s="44"/>
      <c r="DA97" s="44"/>
      <c r="DB97" s="44"/>
      <c r="DC97" s="44"/>
    </row>
    <row r="98" spans="2:107" s="5" customFormat="1" ht="30" customHeight="1">
      <c r="B98" s="133"/>
      <c r="C98" s="57"/>
      <c r="D98" s="122"/>
      <c r="E98" s="135"/>
      <c r="F98" s="137" t="s">
        <v>31</v>
      </c>
      <c r="G98" s="58" t="s">
        <v>31</v>
      </c>
      <c r="H98" s="138"/>
      <c r="I98" s="120" t="s">
        <v>31</v>
      </c>
      <c r="J98" s="139" t="s">
        <v>31</v>
      </c>
      <c r="K98" s="59"/>
      <c r="L98" s="60"/>
      <c r="M98" s="61"/>
      <c r="N98" s="61"/>
      <c r="O98" s="74" t="str">
        <f t="shared" si="5"/>
        <v xml:space="preserve"> </v>
      </c>
      <c r="P98" s="60"/>
      <c r="Q98" s="61"/>
      <c r="R98" s="61"/>
      <c r="S98" s="74" t="str">
        <f t="shared" si="0"/>
        <v xml:space="preserve"> </v>
      </c>
      <c r="T98" s="75" t="str">
        <f t="shared" si="1"/>
        <v/>
      </c>
      <c r="U98" s="130" t="s">
        <v>132</v>
      </c>
      <c r="V98" s="62" t="str">
        <f>IF(H98=0," ",IF(E98="H",IF(AND(H98&gt;2005,H98&lt;2009),VLOOKUP(K98,Minimas!$A$15:$C$29,3),IF(AND(H98&gt;2008,H98&lt;2011),VLOOKUP(K98,Minimas!$A$15:$C$29,2),"ERREUR")),IF(AND(H98&gt;2005,H98&lt;2009),VLOOKUP(K98,Minimas!$H$15:J$29,3),IF(AND(H98&gt;2008,H98&lt;2011),VLOOKUP(K98,Minimas!$H$15:$J$29,2),"ERREUR"))))</f>
        <v xml:space="preserve"> </v>
      </c>
      <c r="W98" s="63" t="str">
        <f t="shared" si="2"/>
        <v/>
      </c>
      <c r="X98" s="56"/>
      <c r="Y98" s="56"/>
      <c r="Z98" s="5" t="str">
        <f t="shared" si="3"/>
        <v xml:space="preserve"> </v>
      </c>
      <c r="AA98" s="5" t="str">
        <f t="shared" si="4"/>
        <v xml:space="preserve"> </v>
      </c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4"/>
      <c r="CA98" s="44"/>
      <c r="CB98" s="44"/>
      <c r="CC98" s="44"/>
      <c r="CD98" s="44"/>
      <c r="CE98" s="44"/>
      <c r="CF98" s="44"/>
      <c r="CG98" s="44"/>
      <c r="CH98" s="44"/>
      <c r="CI98" s="44"/>
      <c r="CJ98" s="44"/>
      <c r="CK98" s="44"/>
      <c r="CL98" s="44"/>
      <c r="CM98" s="44"/>
      <c r="CN98" s="44"/>
      <c r="CO98" s="44"/>
      <c r="CP98" s="44"/>
      <c r="CQ98" s="44"/>
      <c r="CR98" s="44"/>
      <c r="CS98" s="44"/>
      <c r="CT98" s="44"/>
      <c r="CU98" s="44"/>
      <c r="CV98" s="44"/>
      <c r="CW98" s="44"/>
      <c r="CX98" s="44"/>
      <c r="CY98" s="44"/>
      <c r="CZ98" s="44"/>
      <c r="DA98" s="44"/>
      <c r="DB98" s="44"/>
      <c r="DC98" s="44"/>
    </row>
    <row r="99" spans="2:107" s="5" customFormat="1" ht="30" customHeight="1">
      <c r="B99" s="133"/>
      <c r="C99" s="57"/>
      <c r="D99" s="122"/>
      <c r="E99" s="135"/>
      <c r="F99" s="137" t="s">
        <v>31</v>
      </c>
      <c r="G99" s="58" t="s">
        <v>31</v>
      </c>
      <c r="H99" s="138"/>
      <c r="I99" s="120" t="s">
        <v>31</v>
      </c>
      <c r="J99" s="139" t="s">
        <v>31</v>
      </c>
      <c r="K99" s="59"/>
      <c r="L99" s="60"/>
      <c r="M99" s="61"/>
      <c r="N99" s="61"/>
      <c r="O99" s="74" t="str">
        <f t="shared" si="5"/>
        <v xml:space="preserve"> </v>
      </c>
      <c r="P99" s="60"/>
      <c r="Q99" s="61"/>
      <c r="R99" s="61"/>
      <c r="S99" s="74" t="str">
        <f t="shared" si="0"/>
        <v xml:space="preserve"> </v>
      </c>
      <c r="T99" s="75" t="str">
        <f t="shared" si="1"/>
        <v/>
      </c>
      <c r="U99" s="130" t="s">
        <v>132</v>
      </c>
      <c r="V99" s="62" t="str">
        <f>IF(H99=0," ",IF(E99="H",IF(AND(H99&gt;2005,H99&lt;2009),VLOOKUP(K99,Minimas!$A$15:$C$29,3),IF(AND(H99&gt;2008,H99&lt;2011),VLOOKUP(K99,Minimas!$A$15:$C$29,2),"ERREUR")),IF(AND(H99&gt;2005,H99&lt;2009),VLOOKUP(K99,Minimas!$H$15:J$29,3),IF(AND(H99&gt;2008,H99&lt;2011),VLOOKUP(K99,Minimas!$H$15:$J$29,2),"ERREUR"))))</f>
        <v xml:space="preserve"> </v>
      </c>
      <c r="W99" s="63" t="str">
        <f t="shared" si="2"/>
        <v/>
      </c>
      <c r="X99" s="56"/>
      <c r="Y99" s="56"/>
      <c r="Z99" s="5" t="str">
        <f t="shared" si="3"/>
        <v xml:space="preserve"> </v>
      </c>
      <c r="AA99" s="5" t="str">
        <f t="shared" si="4"/>
        <v xml:space="preserve"> </v>
      </c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44"/>
      <c r="BZ99" s="44"/>
      <c r="CA99" s="44"/>
      <c r="CB99" s="44"/>
      <c r="CC99" s="44"/>
      <c r="CD99" s="44"/>
      <c r="CE99" s="44"/>
      <c r="CF99" s="44"/>
      <c r="CG99" s="44"/>
      <c r="CH99" s="44"/>
      <c r="CI99" s="44"/>
      <c r="CJ99" s="44"/>
      <c r="CK99" s="44"/>
      <c r="CL99" s="44"/>
      <c r="CM99" s="44"/>
      <c r="CN99" s="44"/>
      <c r="CO99" s="44"/>
      <c r="CP99" s="44"/>
      <c r="CQ99" s="44"/>
      <c r="CR99" s="44"/>
      <c r="CS99" s="44"/>
      <c r="CT99" s="44"/>
      <c r="CU99" s="44"/>
      <c r="CV99" s="44"/>
      <c r="CW99" s="44"/>
      <c r="CX99" s="44"/>
      <c r="CY99" s="44"/>
      <c r="CZ99" s="44"/>
      <c r="DA99" s="44"/>
      <c r="DB99" s="44"/>
      <c r="DC99" s="44"/>
    </row>
    <row r="100" spans="2:107" s="5" customFormat="1" ht="30" customHeight="1">
      <c r="B100" s="133"/>
      <c r="C100" s="57"/>
      <c r="D100" s="122"/>
      <c r="E100" s="135"/>
      <c r="F100" s="137" t="s">
        <v>31</v>
      </c>
      <c r="G100" s="58" t="s">
        <v>31</v>
      </c>
      <c r="H100" s="138"/>
      <c r="I100" s="120" t="s">
        <v>31</v>
      </c>
      <c r="J100" s="139" t="s">
        <v>31</v>
      </c>
      <c r="K100" s="59"/>
      <c r="L100" s="60"/>
      <c r="M100" s="61"/>
      <c r="N100" s="61"/>
      <c r="O100" s="74" t="str">
        <f t="shared" si="5"/>
        <v xml:space="preserve"> </v>
      </c>
      <c r="P100" s="60"/>
      <c r="Q100" s="61"/>
      <c r="R100" s="61"/>
      <c r="S100" s="74" t="str">
        <f t="shared" si="0"/>
        <v xml:space="preserve"> </v>
      </c>
      <c r="T100" s="75" t="str">
        <f t="shared" si="1"/>
        <v/>
      </c>
      <c r="U100" s="130" t="s">
        <v>132</v>
      </c>
      <c r="V100" s="62" t="str">
        <f>IF(H100=0," ",IF(E100="H",IF(AND(H100&gt;2005,H100&lt;2009),VLOOKUP(K100,Minimas!$A$15:$C$29,3),IF(AND(H100&gt;2008,H100&lt;2011),VLOOKUP(K100,Minimas!$A$15:$C$29,2),"ERREUR")),IF(AND(H100&gt;2005,H100&lt;2009),VLOOKUP(K100,Minimas!$H$15:J$29,3),IF(AND(H100&gt;2008,H100&lt;2011),VLOOKUP(K100,Minimas!$H$15:$J$29,2),"ERREUR"))))</f>
        <v xml:space="preserve"> </v>
      </c>
      <c r="W100" s="63" t="str">
        <f t="shared" si="2"/>
        <v/>
      </c>
      <c r="X100" s="56"/>
      <c r="Y100" s="56"/>
      <c r="Z100" s="5" t="str">
        <f t="shared" si="3"/>
        <v xml:space="preserve"> </v>
      </c>
      <c r="AA100" s="5" t="str">
        <f t="shared" si="4"/>
        <v xml:space="preserve"> </v>
      </c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4"/>
      <c r="BR100" s="44"/>
      <c r="BS100" s="44"/>
      <c r="BT100" s="44"/>
      <c r="BU100" s="44"/>
      <c r="BV100" s="44"/>
      <c r="BW100" s="44"/>
      <c r="BX100" s="44"/>
      <c r="BY100" s="44"/>
      <c r="BZ100" s="44"/>
      <c r="CA100" s="44"/>
      <c r="CB100" s="44"/>
      <c r="CC100" s="44"/>
      <c r="CD100" s="44"/>
      <c r="CE100" s="44"/>
      <c r="CF100" s="44"/>
      <c r="CG100" s="44"/>
      <c r="CH100" s="44"/>
      <c r="CI100" s="44"/>
      <c r="CJ100" s="44"/>
      <c r="CK100" s="44"/>
      <c r="CL100" s="44"/>
      <c r="CM100" s="44"/>
      <c r="CN100" s="44"/>
      <c r="CO100" s="44"/>
      <c r="CP100" s="44"/>
      <c r="CQ100" s="44"/>
      <c r="CR100" s="44"/>
      <c r="CS100" s="44"/>
      <c r="CT100" s="44"/>
      <c r="CU100" s="44"/>
      <c r="CV100" s="44"/>
      <c r="CW100" s="44"/>
      <c r="CX100" s="44"/>
      <c r="CY100" s="44"/>
      <c r="CZ100" s="44"/>
      <c r="DA100" s="44"/>
      <c r="DB100" s="44"/>
      <c r="DC100" s="44"/>
    </row>
    <row r="101" spans="2:107" s="5" customFormat="1" ht="30" customHeight="1">
      <c r="B101" s="133"/>
      <c r="C101" s="57"/>
      <c r="D101" s="122"/>
      <c r="E101" s="135"/>
      <c r="F101" s="137" t="s">
        <v>31</v>
      </c>
      <c r="G101" s="58" t="s">
        <v>31</v>
      </c>
      <c r="H101" s="138"/>
      <c r="I101" s="120" t="s">
        <v>31</v>
      </c>
      <c r="J101" s="139" t="s">
        <v>31</v>
      </c>
      <c r="K101" s="59"/>
      <c r="L101" s="60"/>
      <c r="M101" s="61"/>
      <c r="N101" s="61"/>
      <c r="O101" s="74" t="str">
        <f t="shared" si="5"/>
        <v xml:space="preserve"> </v>
      </c>
      <c r="P101" s="60"/>
      <c r="Q101" s="61"/>
      <c r="R101" s="61"/>
      <c r="S101" s="74" t="str">
        <f t="shared" si="0"/>
        <v xml:space="preserve"> </v>
      </c>
      <c r="T101" s="75" t="str">
        <f t="shared" si="1"/>
        <v/>
      </c>
      <c r="U101" s="130" t="s">
        <v>132</v>
      </c>
      <c r="V101" s="62" t="str">
        <f>IF(H101=0," ",IF(E101="H",IF(AND(H101&gt;2005,H101&lt;2009),VLOOKUP(K101,Minimas!$A$15:$C$29,3),IF(AND(H101&gt;2008,H101&lt;2011),VLOOKUP(K101,Minimas!$A$15:$C$29,2),"ERREUR")),IF(AND(H101&gt;2005,H101&lt;2009),VLOOKUP(K101,Minimas!$H$15:J$29,3),IF(AND(H101&gt;2008,H101&lt;2011),VLOOKUP(K101,Minimas!$H$15:$J$29,2),"ERREUR"))))</f>
        <v xml:space="preserve"> </v>
      </c>
      <c r="W101" s="63" t="str">
        <f t="shared" si="2"/>
        <v/>
      </c>
      <c r="X101" s="56"/>
      <c r="Y101" s="56"/>
      <c r="Z101" s="5" t="str">
        <f t="shared" si="3"/>
        <v xml:space="preserve"> </v>
      </c>
      <c r="AA101" s="5" t="str">
        <f t="shared" si="4"/>
        <v xml:space="preserve"> </v>
      </c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4"/>
      <c r="CA101" s="44"/>
      <c r="CB101" s="44"/>
      <c r="CC101" s="44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  <c r="CN101" s="44"/>
      <c r="CO101" s="44"/>
      <c r="CP101" s="44"/>
      <c r="CQ101" s="44"/>
      <c r="CR101" s="44"/>
      <c r="CS101" s="44"/>
      <c r="CT101" s="44"/>
      <c r="CU101" s="44"/>
      <c r="CV101" s="44"/>
      <c r="CW101" s="44"/>
      <c r="CX101" s="44"/>
      <c r="CY101" s="44"/>
      <c r="CZ101" s="44"/>
      <c r="DA101" s="44"/>
      <c r="DB101" s="44"/>
      <c r="DC101" s="44"/>
    </row>
    <row r="102" spans="2:107" s="5" customFormat="1" ht="30" customHeight="1">
      <c r="B102" s="133"/>
      <c r="C102" s="57"/>
      <c r="D102" s="122"/>
      <c r="E102" s="135"/>
      <c r="F102" s="137" t="s">
        <v>31</v>
      </c>
      <c r="G102" s="58" t="s">
        <v>31</v>
      </c>
      <c r="H102" s="138"/>
      <c r="I102" s="120" t="s">
        <v>31</v>
      </c>
      <c r="J102" s="139" t="s">
        <v>31</v>
      </c>
      <c r="K102" s="59"/>
      <c r="L102" s="60"/>
      <c r="M102" s="61"/>
      <c r="N102" s="61"/>
      <c r="O102" s="74" t="str">
        <f t="shared" si="5"/>
        <v xml:space="preserve"> </v>
      </c>
      <c r="P102" s="60"/>
      <c r="Q102" s="61"/>
      <c r="R102" s="61"/>
      <c r="S102" s="74" t="str">
        <f t="shared" si="0"/>
        <v xml:space="preserve"> </v>
      </c>
      <c r="T102" s="75" t="str">
        <f t="shared" si="1"/>
        <v/>
      </c>
      <c r="U102" s="130" t="s">
        <v>132</v>
      </c>
      <c r="V102" s="62" t="str">
        <f>IF(H102=0," ",IF(E102="H",IF(AND(H102&gt;2005,H102&lt;2009),VLOOKUP(K102,Minimas!$A$15:$C$29,3),IF(AND(H102&gt;2008,H102&lt;2011),VLOOKUP(K102,Minimas!$A$15:$C$29,2),"ERREUR")),IF(AND(H102&gt;2005,H102&lt;2009),VLOOKUP(K102,Minimas!$H$15:J$29,3),IF(AND(H102&gt;2008,H102&lt;2011),VLOOKUP(K102,Minimas!$H$15:$J$29,2),"ERREUR"))))</f>
        <v xml:space="preserve"> </v>
      </c>
      <c r="W102" s="63" t="str">
        <f t="shared" si="2"/>
        <v/>
      </c>
      <c r="X102" s="56"/>
      <c r="Y102" s="56"/>
      <c r="Z102" s="5" t="str">
        <f t="shared" si="3"/>
        <v xml:space="preserve"> </v>
      </c>
      <c r="AA102" s="5" t="str">
        <f t="shared" si="4"/>
        <v xml:space="preserve"> </v>
      </c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  <c r="BO102" s="44"/>
      <c r="BP102" s="44"/>
      <c r="BQ102" s="44"/>
      <c r="BR102" s="44"/>
      <c r="BS102" s="44"/>
      <c r="BT102" s="44"/>
      <c r="BU102" s="44"/>
      <c r="BV102" s="44"/>
      <c r="BW102" s="44"/>
      <c r="BX102" s="44"/>
      <c r="BY102" s="44"/>
      <c r="BZ102" s="44"/>
      <c r="CA102" s="44"/>
      <c r="CB102" s="44"/>
      <c r="CC102" s="44"/>
      <c r="CD102" s="44"/>
      <c r="CE102" s="44"/>
      <c r="CF102" s="44"/>
      <c r="CG102" s="44"/>
      <c r="CH102" s="44"/>
      <c r="CI102" s="44"/>
      <c r="CJ102" s="44"/>
      <c r="CK102" s="44"/>
      <c r="CL102" s="44"/>
      <c r="CM102" s="44"/>
      <c r="CN102" s="44"/>
      <c r="CO102" s="44"/>
      <c r="CP102" s="44"/>
      <c r="CQ102" s="44"/>
      <c r="CR102" s="44"/>
      <c r="CS102" s="44"/>
      <c r="CT102" s="44"/>
      <c r="CU102" s="44"/>
      <c r="CV102" s="44"/>
      <c r="CW102" s="44"/>
      <c r="CX102" s="44"/>
      <c r="CY102" s="44"/>
      <c r="CZ102" s="44"/>
      <c r="DA102" s="44"/>
      <c r="DB102" s="44"/>
      <c r="DC102" s="44"/>
    </row>
    <row r="103" spans="2:107" s="5" customFormat="1" ht="30" customHeight="1">
      <c r="B103" s="133"/>
      <c r="C103" s="57"/>
      <c r="D103" s="122"/>
      <c r="E103" s="135"/>
      <c r="F103" s="137" t="s">
        <v>31</v>
      </c>
      <c r="G103" s="58" t="s">
        <v>31</v>
      </c>
      <c r="H103" s="138"/>
      <c r="I103" s="120" t="s">
        <v>31</v>
      </c>
      <c r="J103" s="139" t="s">
        <v>31</v>
      </c>
      <c r="K103" s="59"/>
      <c r="L103" s="60"/>
      <c r="M103" s="61"/>
      <c r="N103" s="61"/>
      <c r="O103" s="74" t="str">
        <f t="shared" si="5"/>
        <v xml:space="preserve"> </v>
      </c>
      <c r="P103" s="60"/>
      <c r="Q103" s="61"/>
      <c r="R103" s="61"/>
      <c r="S103" s="74" t="str">
        <f t="shared" si="0"/>
        <v xml:space="preserve"> </v>
      </c>
      <c r="T103" s="75" t="str">
        <f t="shared" si="1"/>
        <v/>
      </c>
      <c r="U103" s="130" t="s">
        <v>132</v>
      </c>
      <c r="V103" s="62" t="str">
        <f>IF(H103=0," ",IF(E103="H",IF(AND(H103&gt;2005,H103&lt;2009),VLOOKUP(K103,Minimas!$A$15:$C$29,3),IF(AND(H103&gt;2008,H103&lt;2011),VLOOKUP(K103,Minimas!$A$15:$C$29,2),"ERREUR")),IF(AND(H103&gt;2005,H103&lt;2009),VLOOKUP(K103,Minimas!$H$15:J$29,3),IF(AND(H103&gt;2008,H103&lt;2011),VLOOKUP(K103,Minimas!$H$15:$J$29,2),"ERREUR"))))</f>
        <v xml:space="preserve"> </v>
      </c>
      <c r="W103" s="63" t="str">
        <f t="shared" si="2"/>
        <v/>
      </c>
      <c r="X103" s="56"/>
      <c r="Y103" s="56"/>
      <c r="Z103" s="5" t="str">
        <f t="shared" si="3"/>
        <v xml:space="preserve"> </v>
      </c>
      <c r="AA103" s="5" t="str">
        <f t="shared" si="4"/>
        <v xml:space="preserve"> </v>
      </c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4"/>
      <c r="BM103" s="44"/>
      <c r="BN103" s="44"/>
      <c r="BO103" s="44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4"/>
      <c r="CA103" s="44"/>
      <c r="CB103" s="44"/>
      <c r="CC103" s="44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  <c r="CN103" s="44"/>
      <c r="CO103" s="44"/>
      <c r="CP103" s="44"/>
      <c r="CQ103" s="44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  <c r="DB103" s="44"/>
      <c r="DC103" s="44"/>
    </row>
    <row r="104" spans="2:107" s="5" customFormat="1" ht="30" customHeight="1">
      <c r="B104" s="133"/>
      <c r="C104" s="57"/>
      <c r="D104" s="122"/>
      <c r="E104" s="135"/>
      <c r="F104" s="137" t="s">
        <v>31</v>
      </c>
      <c r="G104" s="58" t="s">
        <v>31</v>
      </c>
      <c r="H104" s="138"/>
      <c r="I104" s="120" t="s">
        <v>31</v>
      </c>
      <c r="J104" s="139" t="s">
        <v>31</v>
      </c>
      <c r="K104" s="59"/>
      <c r="L104" s="60"/>
      <c r="M104" s="61"/>
      <c r="N104" s="61"/>
      <c r="O104" s="74" t="str">
        <f t="shared" si="5"/>
        <v xml:space="preserve"> </v>
      </c>
      <c r="P104" s="60"/>
      <c r="Q104" s="61"/>
      <c r="R104" s="61"/>
      <c r="S104" s="74" t="str">
        <f t="shared" si="0"/>
        <v xml:space="preserve"> </v>
      </c>
      <c r="T104" s="75" t="str">
        <f t="shared" si="1"/>
        <v/>
      </c>
      <c r="U104" s="130" t="s">
        <v>132</v>
      </c>
      <c r="V104" s="62" t="str">
        <f>IF(H104=0," ",IF(E104="H",IF(AND(H104&gt;2005,H104&lt;2009),VLOOKUP(K104,Minimas!$A$15:$C$29,3),IF(AND(H104&gt;2008,H104&lt;2011),VLOOKUP(K104,Minimas!$A$15:$C$29,2),"ERREUR")),IF(AND(H104&gt;2005,H104&lt;2009),VLOOKUP(K104,Minimas!$H$15:J$29,3),IF(AND(H104&gt;2008,H104&lt;2011),VLOOKUP(K104,Minimas!$H$15:$J$29,2),"ERREUR"))))</f>
        <v xml:space="preserve"> </v>
      </c>
      <c r="W104" s="63" t="str">
        <f t="shared" si="2"/>
        <v/>
      </c>
      <c r="X104" s="56"/>
      <c r="Y104" s="56"/>
      <c r="Z104" s="5" t="str">
        <f t="shared" si="3"/>
        <v xml:space="preserve"> </v>
      </c>
      <c r="AA104" s="5" t="str">
        <f t="shared" si="4"/>
        <v xml:space="preserve"> </v>
      </c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44"/>
      <c r="BN104" s="44"/>
      <c r="BO104" s="44"/>
      <c r="BP104" s="44"/>
      <c r="BQ104" s="44"/>
      <c r="BR104" s="44"/>
      <c r="BS104" s="44"/>
      <c r="BT104" s="44"/>
      <c r="BU104" s="44"/>
      <c r="BV104" s="44"/>
      <c r="BW104" s="44"/>
      <c r="BX104" s="44"/>
      <c r="BY104" s="44"/>
      <c r="BZ104" s="44"/>
      <c r="CA104" s="44"/>
      <c r="CB104" s="44"/>
      <c r="CC104" s="44"/>
      <c r="CD104" s="44"/>
      <c r="CE104" s="44"/>
      <c r="CF104" s="44"/>
      <c r="CG104" s="44"/>
      <c r="CH104" s="44"/>
      <c r="CI104" s="44"/>
      <c r="CJ104" s="44"/>
      <c r="CK104" s="44"/>
      <c r="CL104" s="44"/>
      <c r="CM104" s="44"/>
      <c r="CN104" s="44"/>
      <c r="CO104" s="44"/>
      <c r="CP104" s="44"/>
      <c r="CQ104" s="44"/>
      <c r="CR104" s="44"/>
      <c r="CS104" s="44"/>
      <c r="CT104" s="44"/>
      <c r="CU104" s="44"/>
      <c r="CV104" s="44"/>
      <c r="CW104" s="44"/>
      <c r="CX104" s="44"/>
      <c r="CY104" s="44"/>
      <c r="CZ104" s="44"/>
      <c r="DA104" s="44"/>
      <c r="DB104" s="44"/>
      <c r="DC104" s="44"/>
    </row>
    <row r="105" spans="2:107" s="5" customFormat="1" ht="30" customHeight="1">
      <c r="B105" s="133"/>
      <c r="C105" s="57"/>
      <c r="D105" s="122"/>
      <c r="E105" s="135"/>
      <c r="F105" s="137" t="s">
        <v>31</v>
      </c>
      <c r="G105" s="58" t="s">
        <v>31</v>
      </c>
      <c r="H105" s="138"/>
      <c r="I105" s="120" t="s">
        <v>31</v>
      </c>
      <c r="J105" s="139" t="s">
        <v>31</v>
      </c>
      <c r="K105" s="59"/>
      <c r="L105" s="60"/>
      <c r="M105" s="61"/>
      <c r="N105" s="61"/>
      <c r="O105" s="74" t="str">
        <f t="shared" si="5"/>
        <v xml:space="preserve"> </v>
      </c>
      <c r="P105" s="60"/>
      <c r="Q105" s="61"/>
      <c r="R105" s="61"/>
      <c r="S105" s="74" t="str">
        <f t="shared" si="0"/>
        <v xml:space="preserve"> </v>
      </c>
      <c r="T105" s="75" t="str">
        <f t="shared" si="1"/>
        <v/>
      </c>
      <c r="U105" s="130" t="s">
        <v>132</v>
      </c>
      <c r="V105" s="62" t="str">
        <f>IF(H105=0," ",IF(E105="H",IF(AND(H105&gt;2005,H105&lt;2009),VLOOKUP(K105,Minimas!$A$15:$C$29,3),IF(AND(H105&gt;2008,H105&lt;2011),VLOOKUP(K105,Minimas!$A$15:$C$29,2),"ERREUR")),IF(AND(H105&gt;2005,H105&lt;2009),VLOOKUP(K105,Minimas!$H$15:J$29,3),IF(AND(H105&gt;2008,H105&lt;2011),VLOOKUP(K105,Minimas!$H$15:$J$29,2),"ERREUR"))))</f>
        <v xml:space="preserve"> </v>
      </c>
      <c r="W105" s="63" t="str">
        <f t="shared" si="2"/>
        <v/>
      </c>
      <c r="X105" s="56"/>
      <c r="Y105" s="56"/>
      <c r="Z105" s="5" t="str">
        <f t="shared" si="3"/>
        <v xml:space="preserve"> </v>
      </c>
      <c r="AA105" s="5" t="str">
        <f t="shared" si="4"/>
        <v xml:space="preserve"> </v>
      </c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4"/>
      <c r="BQ105" s="44"/>
      <c r="BR105" s="44"/>
      <c r="BS105" s="44"/>
      <c r="BT105" s="44"/>
      <c r="BU105" s="44"/>
      <c r="BV105" s="44"/>
      <c r="BW105" s="44"/>
      <c r="BX105" s="44"/>
      <c r="BY105" s="44"/>
      <c r="BZ105" s="44"/>
      <c r="CA105" s="44"/>
      <c r="CB105" s="44"/>
      <c r="CC105" s="44"/>
      <c r="CD105" s="44"/>
      <c r="CE105" s="44"/>
      <c r="CF105" s="44"/>
      <c r="CG105" s="44"/>
      <c r="CH105" s="44"/>
      <c r="CI105" s="44"/>
      <c r="CJ105" s="44"/>
      <c r="CK105" s="44"/>
      <c r="CL105" s="44"/>
      <c r="CM105" s="44"/>
      <c r="CN105" s="44"/>
      <c r="CO105" s="44"/>
      <c r="CP105" s="44"/>
      <c r="CQ105" s="44"/>
      <c r="CR105" s="44"/>
      <c r="CS105" s="44"/>
      <c r="CT105" s="44"/>
      <c r="CU105" s="44"/>
      <c r="CV105" s="44"/>
      <c r="CW105" s="44"/>
      <c r="CX105" s="44"/>
      <c r="CY105" s="44"/>
      <c r="CZ105" s="44"/>
      <c r="DA105" s="44"/>
      <c r="DB105" s="44"/>
      <c r="DC105" s="44"/>
    </row>
    <row r="106" spans="2:107" s="5" customFormat="1" ht="30" customHeight="1">
      <c r="B106" s="133"/>
      <c r="C106" s="57"/>
      <c r="D106" s="122"/>
      <c r="E106" s="135"/>
      <c r="F106" s="137" t="s">
        <v>31</v>
      </c>
      <c r="G106" s="58" t="s">
        <v>31</v>
      </c>
      <c r="H106" s="138"/>
      <c r="I106" s="120" t="s">
        <v>31</v>
      </c>
      <c r="J106" s="139" t="s">
        <v>31</v>
      </c>
      <c r="K106" s="59"/>
      <c r="L106" s="60"/>
      <c r="M106" s="61"/>
      <c r="N106" s="61"/>
      <c r="O106" s="74" t="str">
        <f t="shared" si="5"/>
        <v xml:space="preserve"> </v>
      </c>
      <c r="P106" s="60"/>
      <c r="Q106" s="61"/>
      <c r="R106" s="61"/>
      <c r="S106" s="74" t="str">
        <f t="shared" si="0"/>
        <v xml:space="preserve"> </v>
      </c>
      <c r="T106" s="75" t="str">
        <f t="shared" si="1"/>
        <v/>
      </c>
      <c r="U106" s="130" t="s">
        <v>132</v>
      </c>
      <c r="V106" s="62" t="str">
        <f>IF(H106=0," ",IF(E106="H",IF(AND(H106&gt;2005,H106&lt;2009),VLOOKUP(K106,Minimas!$A$15:$C$29,3),IF(AND(H106&gt;2008,H106&lt;2011),VLOOKUP(K106,Minimas!$A$15:$C$29,2),"ERREUR")),IF(AND(H106&gt;2005,H106&lt;2009),VLOOKUP(K106,Minimas!$H$15:J$29,3),IF(AND(H106&gt;2008,H106&lt;2011),VLOOKUP(K106,Minimas!$H$15:$J$29,2),"ERREUR"))))</f>
        <v xml:space="preserve"> </v>
      </c>
      <c r="W106" s="63" t="str">
        <f t="shared" si="2"/>
        <v/>
      </c>
      <c r="X106" s="56"/>
      <c r="Y106" s="56"/>
      <c r="Z106" s="5" t="str">
        <f t="shared" si="3"/>
        <v xml:space="preserve"> </v>
      </c>
      <c r="AA106" s="5" t="str">
        <f t="shared" si="4"/>
        <v xml:space="preserve"> </v>
      </c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  <c r="BQ106" s="44"/>
      <c r="BR106" s="44"/>
      <c r="BS106" s="44"/>
      <c r="BT106" s="44"/>
      <c r="BU106" s="44"/>
      <c r="BV106" s="44"/>
      <c r="BW106" s="44"/>
      <c r="BX106" s="44"/>
      <c r="BY106" s="44"/>
      <c r="BZ106" s="44"/>
      <c r="CA106" s="44"/>
      <c r="CB106" s="44"/>
      <c r="CC106" s="44"/>
      <c r="CD106" s="44"/>
      <c r="CE106" s="44"/>
      <c r="CF106" s="44"/>
      <c r="CG106" s="44"/>
      <c r="CH106" s="44"/>
      <c r="CI106" s="44"/>
      <c r="CJ106" s="44"/>
      <c r="CK106" s="44"/>
      <c r="CL106" s="44"/>
      <c r="CM106" s="44"/>
      <c r="CN106" s="44"/>
      <c r="CO106" s="44"/>
      <c r="CP106" s="44"/>
      <c r="CQ106" s="44"/>
      <c r="CR106" s="44"/>
      <c r="CS106" s="44"/>
      <c r="CT106" s="44"/>
      <c r="CU106" s="44"/>
      <c r="CV106" s="44"/>
      <c r="CW106" s="44"/>
      <c r="CX106" s="44"/>
      <c r="CY106" s="44"/>
      <c r="CZ106" s="44"/>
      <c r="DA106" s="44"/>
      <c r="DB106" s="44"/>
      <c r="DC106" s="44"/>
    </row>
    <row r="107" spans="2:107" s="5" customFormat="1" ht="30" customHeight="1">
      <c r="B107" s="133"/>
      <c r="C107" s="57"/>
      <c r="D107" s="122"/>
      <c r="E107" s="135"/>
      <c r="F107" s="137" t="s">
        <v>31</v>
      </c>
      <c r="G107" s="58" t="s">
        <v>31</v>
      </c>
      <c r="H107" s="138"/>
      <c r="I107" s="120" t="s">
        <v>31</v>
      </c>
      <c r="J107" s="139" t="s">
        <v>31</v>
      </c>
      <c r="K107" s="59"/>
      <c r="L107" s="60"/>
      <c r="M107" s="61"/>
      <c r="N107" s="61"/>
      <c r="O107" s="74" t="str">
        <f t="shared" si="5"/>
        <v xml:space="preserve"> </v>
      </c>
      <c r="P107" s="60"/>
      <c r="Q107" s="61"/>
      <c r="R107" s="61"/>
      <c r="S107" s="74" t="str">
        <f t="shared" si="0"/>
        <v xml:space="preserve"> </v>
      </c>
      <c r="T107" s="75" t="str">
        <f t="shared" si="1"/>
        <v/>
      </c>
      <c r="U107" s="130" t="s">
        <v>132</v>
      </c>
      <c r="V107" s="62" t="str">
        <f>IF(H107=0," ",IF(E107="H",IF(AND(H107&gt;2005,H107&lt;2009),VLOOKUP(K107,Minimas!$A$15:$C$29,3),IF(AND(H107&gt;2008,H107&lt;2011),VLOOKUP(K107,Minimas!$A$15:$C$29,2),"ERREUR")),IF(AND(H107&gt;2005,H107&lt;2009),VLOOKUP(K107,Minimas!$H$15:J$29,3),IF(AND(H107&gt;2008,H107&lt;2011),VLOOKUP(K107,Minimas!$H$15:$J$29,2),"ERREUR"))))</f>
        <v xml:space="preserve"> </v>
      </c>
      <c r="W107" s="63" t="str">
        <f t="shared" si="2"/>
        <v/>
      </c>
      <c r="X107" s="56"/>
      <c r="Y107" s="56"/>
      <c r="Z107" s="5" t="str">
        <f t="shared" si="3"/>
        <v xml:space="preserve"> </v>
      </c>
      <c r="AA107" s="5" t="str">
        <f t="shared" si="4"/>
        <v xml:space="preserve"> </v>
      </c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4"/>
      <c r="BV107" s="44"/>
      <c r="BW107" s="44"/>
      <c r="BX107" s="44"/>
      <c r="BY107" s="44"/>
      <c r="BZ107" s="44"/>
      <c r="CA107" s="44"/>
      <c r="CB107" s="44"/>
      <c r="CC107" s="44"/>
      <c r="CD107" s="44"/>
      <c r="CE107" s="44"/>
      <c r="CF107" s="44"/>
      <c r="CG107" s="44"/>
      <c r="CH107" s="44"/>
      <c r="CI107" s="44"/>
      <c r="CJ107" s="44"/>
      <c r="CK107" s="44"/>
      <c r="CL107" s="44"/>
      <c r="CM107" s="44"/>
      <c r="CN107" s="44"/>
      <c r="CO107" s="44"/>
      <c r="CP107" s="44"/>
      <c r="CQ107" s="44"/>
      <c r="CR107" s="44"/>
      <c r="CS107" s="44"/>
      <c r="CT107" s="44"/>
      <c r="CU107" s="44"/>
      <c r="CV107" s="44"/>
      <c r="CW107" s="44"/>
      <c r="CX107" s="44"/>
      <c r="CY107" s="44"/>
      <c r="CZ107" s="44"/>
      <c r="DA107" s="44"/>
      <c r="DB107" s="44"/>
      <c r="DC107" s="44"/>
    </row>
    <row r="108" spans="2:107" s="5" customFormat="1" ht="30" customHeight="1">
      <c r="B108" s="133"/>
      <c r="C108" s="57"/>
      <c r="D108" s="122"/>
      <c r="E108" s="135"/>
      <c r="F108" s="137" t="s">
        <v>31</v>
      </c>
      <c r="G108" s="58" t="s">
        <v>31</v>
      </c>
      <c r="H108" s="138"/>
      <c r="I108" s="120" t="s">
        <v>31</v>
      </c>
      <c r="J108" s="139" t="s">
        <v>31</v>
      </c>
      <c r="K108" s="59"/>
      <c r="L108" s="60"/>
      <c r="M108" s="61"/>
      <c r="N108" s="61"/>
      <c r="O108" s="74" t="str">
        <f t="shared" si="5"/>
        <v xml:space="preserve"> </v>
      </c>
      <c r="P108" s="60"/>
      <c r="Q108" s="61"/>
      <c r="R108" s="61"/>
      <c r="S108" s="74" t="str">
        <f t="shared" si="0"/>
        <v xml:space="preserve"> </v>
      </c>
      <c r="T108" s="75" t="str">
        <f t="shared" si="1"/>
        <v/>
      </c>
      <c r="U108" s="130" t="s">
        <v>132</v>
      </c>
      <c r="V108" s="62" t="str">
        <f>IF(H108=0," ",IF(E108="H",IF(AND(H108&gt;2005,H108&lt;2009),VLOOKUP(K108,Minimas!$A$15:$C$29,3),IF(AND(H108&gt;2008,H108&lt;2011),VLOOKUP(K108,Minimas!$A$15:$C$29,2),"ERREUR")),IF(AND(H108&gt;2005,H108&lt;2009),VLOOKUP(K108,Minimas!$H$15:J$29,3),IF(AND(H108&gt;2008,H108&lt;2011),VLOOKUP(K108,Minimas!$H$15:$J$29,2),"ERREUR"))))</f>
        <v xml:space="preserve"> </v>
      </c>
      <c r="W108" s="63" t="str">
        <f t="shared" si="2"/>
        <v/>
      </c>
      <c r="X108" s="56"/>
      <c r="Y108" s="56"/>
      <c r="Z108" s="5" t="str">
        <f t="shared" si="3"/>
        <v xml:space="preserve"> </v>
      </c>
      <c r="AA108" s="5" t="str">
        <f t="shared" si="4"/>
        <v xml:space="preserve"> </v>
      </c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4"/>
      <c r="BM108" s="44"/>
      <c r="BN108" s="44"/>
      <c r="BO108" s="44"/>
      <c r="BP108" s="44"/>
      <c r="BQ108" s="44"/>
      <c r="BR108" s="44"/>
      <c r="BS108" s="44"/>
      <c r="BT108" s="44"/>
      <c r="BU108" s="44"/>
      <c r="BV108" s="44"/>
      <c r="BW108" s="44"/>
      <c r="BX108" s="44"/>
      <c r="BY108" s="44"/>
      <c r="BZ108" s="44"/>
      <c r="CA108" s="44"/>
      <c r="CB108" s="44"/>
      <c r="CC108" s="44"/>
      <c r="CD108" s="44"/>
      <c r="CE108" s="44"/>
      <c r="CF108" s="44"/>
      <c r="CG108" s="44"/>
      <c r="CH108" s="44"/>
      <c r="CI108" s="44"/>
      <c r="CJ108" s="44"/>
      <c r="CK108" s="44"/>
      <c r="CL108" s="44"/>
      <c r="CM108" s="44"/>
      <c r="CN108" s="44"/>
      <c r="CO108" s="44"/>
      <c r="CP108" s="44"/>
      <c r="CQ108" s="44"/>
      <c r="CR108" s="44"/>
      <c r="CS108" s="44"/>
      <c r="CT108" s="44"/>
      <c r="CU108" s="44"/>
      <c r="CV108" s="44"/>
      <c r="CW108" s="44"/>
      <c r="CX108" s="44"/>
      <c r="CY108" s="44"/>
      <c r="CZ108" s="44"/>
      <c r="DA108" s="44"/>
      <c r="DB108" s="44"/>
      <c r="DC108" s="44"/>
    </row>
    <row r="109" spans="2:107" s="5" customFormat="1" ht="30" customHeight="1">
      <c r="B109" s="133"/>
      <c r="C109" s="57"/>
      <c r="D109" s="122"/>
      <c r="E109" s="135"/>
      <c r="F109" s="137" t="s">
        <v>31</v>
      </c>
      <c r="G109" s="58" t="s">
        <v>31</v>
      </c>
      <c r="H109" s="138"/>
      <c r="I109" s="120" t="s">
        <v>31</v>
      </c>
      <c r="J109" s="139" t="s">
        <v>31</v>
      </c>
      <c r="K109" s="59"/>
      <c r="L109" s="60"/>
      <c r="M109" s="61"/>
      <c r="N109" s="61"/>
      <c r="O109" s="74" t="str">
        <f t="shared" si="5"/>
        <v xml:space="preserve"> </v>
      </c>
      <c r="P109" s="60"/>
      <c r="Q109" s="61"/>
      <c r="R109" s="61"/>
      <c r="S109" s="74" t="str">
        <f t="shared" si="0"/>
        <v xml:space="preserve"> </v>
      </c>
      <c r="T109" s="75" t="str">
        <f t="shared" si="1"/>
        <v/>
      </c>
      <c r="U109" s="130" t="s">
        <v>132</v>
      </c>
      <c r="V109" s="62" t="str">
        <f>IF(H109=0," ",IF(E109="H",IF(AND(H109&gt;2005,H109&lt;2009),VLOOKUP(K109,Minimas!$A$15:$C$29,3),IF(AND(H109&gt;2008,H109&lt;2011),VLOOKUP(K109,Minimas!$A$15:$C$29,2),"ERREUR")),IF(AND(H109&gt;2005,H109&lt;2009),VLOOKUP(K109,Minimas!$H$15:J$29,3),IF(AND(H109&gt;2008,H109&lt;2011),VLOOKUP(K109,Minimas!$H$15:$J$29,2),"ERREUR"))))</f>
        <v xml:space="preserve"> </v>
      </c>
      <c r="W109" s="63" t="str">
        <f t="shared" si="2"/>
        <v/>
      </c>
      <c r="X109" s="56"/>
      <c r="Y109" s="56"/>
      <c r="Z109" s="5" t="str">
        <f t="shared" si="3"/>
        <v xml:space="preserve"> </v>
      </c>
      <c r="AA109" s="5" t="str">
        <f t="shared" si="4"/>
        <v xml:space="preserve"> </v>
      </c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4"/>
      <c r="CA109" s="44"/>
      <c r="CB109" s="44"/>
      <c r="CC109" s="44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4"/>
      <c r="CO109" s="44"/>
      <c r="CP109" s="44"/>
      <c r="CQ109" s="44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4"/>
      <c r="DC109" s="44"/>
    </row>
    <row r="110" spans="2:107" s="5" customFormat="1" ht="30" customHeight="1">
      <c r="B110" s="133"/>
      <c r="C110" s="57"/>
      <c r="D110" s="122"/>
      <c r="E110" s="135"/>
      <c r="F110" s="137" t="s">
        <v>31</v>
      </c>
      <c r="G110" s="58" t="s">
        <v>31</v>
      </c>
      <c r="H110" s="138"/>
      <c r="I110" s="120"/>
      <c r="J110" s="139"/>
      <c r="K110" s="59"/>
      <c r="L110" s="60"/>
      <c r="M110" s="61"/>
      <c r="N110" s="61"/>
      <c r="O110" s="74" t="str">
        <f t="shared" si="5"/>
        <v xml:space="preserve"> </v>
      </c>
      <c r="P110" s="60"/>
      <c r="Q110" s="61"/>
      <c r="R110" s="61"/>
      <c r="S110" s="74" t="str">
        <f t="shared" si="0"/>
        <v xml:space="preserve"> </v>
      </c>
      <c r="T110" s="75" t="str">
        <f t="shared" si="1"/>
        <v/>
      </c>
      <c r="U110" s="130" t="s">
        <v>132</v>
      </c>
      <c r="V110" s="62" t="str">
        <f>IF(H110=0," ",IF(E110="H",IF(AND(H110&gt;2005,H110&lt;2009),VLOOKUP(K110,Minimas!$A$15:$C$29,3),IF(AND(H110&gt;2008,H110&lt;2011),VLOOKUP(K110,Minimas!$A$15:$C$29,2),"ERREUR")),IF(AND(H110&gt;2005,H110&lt;2009),VLOOKUP(K110,Minimas!$H$15:J$29,3),IF(AND(H110&gt;2008,H110&lt;2011),VLOOKUP(K110,Minimas!$H$15:$J$29,2),"ERREUR"))))</f>
        <v xml:space="preserve"> </v>
      </c>
      <c r="W110" s="63" t="str">
        <f t="shared" si="2"/>
        <v/>
      </c>
      <c r="X110" s="56"/>
      <c r="Y110" s="56"/>
      <c r="Z110" s="5" t="str">
        <f t="shared" si="3"/>
        <v xml:space="preserve"> </v>
      </c>
      <c r="AA110" s="5" t="str">
        <f t="shared" si="4"/>
        <v xml:space="preserve"> </v>
      </c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4"/>
      <c r="BM110" s="44"/>
      <c r="BN110" s="44"/>
      <c r="BO110" s="44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4"/>
      <c r="CA110" s="44"/>
      <c r="CB110" s="44"/>
      <c r="CC110" s="44"/>
      <c r="CD110" s="44"/>
      <c r="CE110" s="44"/>
      <c r="CF110" s="44"/>
      <c r="CG110" s="44"/>
      <c r="CH110" s="44"/>
      <c r="CI110" s="44"/>
      <c r="CJ110" s="44"/>
      <c r="CK110" s="44"/>
      <c r="CL110" s="44"/>
      <c r="CM110" s="44"/>
      <c r="CN110" s="44"/>
      <c r="CO110" s="44"/>
      <c r="CP110" s="44"/>
      <c r="CQ110" s="44"/>
      <c r="CR110" s="44"/>
      <c r="CS110" s="44"/>
      <c r="CT110" s="44"/>
      <c r="CU110" s="44"/>
      <c r="CV110" s="44"/>
      <c r="CW110" s="44"/>
      <c r="CX110" s="44"/>
      <c r="CY110" s="44"/>
      <c r="CZ110" s="44"/>
      <c r="DA110" s="44"/>
      <c r="DB110" s="44"/>
      <c r="DC110" s="44"/>
    </row>
    <row r="111" spans="2:107" s="5" customFormat="1" ht="30" customHeight="1">
      <c r="B111" s="133"/>
      <c r="C111" s="57"/>
      <c r="D111" s="122"/>
      <c r="E111" s="135"/>
      <c r="F111" s="137" t="s">
        <v>31</v>
      </c>
      <c r="G111" s="58" t="s">
        <v>31</v>
      </c>
      <c r="H111" s="138"/>
      <c r="I111" s="120"/>
      <c r="J111" s="139"/>
      <c r="K111" s="59"/>
      <c r="L111" s="60"/>
      <c r="M111" s="61"/>
      <c r="N111" s="61"/>
      <c r="O111" s="74" t="str">
        <f t="shared" si="5"/>
        <v xml:space="preserve"> </v>
      </c>
      <c r="P111" s="60"/>
      <c r="Q111" s="61"/>
      <c r="R111" s="61"/>
      <c r="S111" s="74" t="str">
        <f t="shared" si="0"/>
        <v xml:space="preserve"> </v>
      </c>
      <c r="T111" s="75" t="str">
        <f t="shared" si="1"/>
        <v/>
      </c>
      <c r="U111" s="130" t="s">
        <v>132</v>
      </c>
      <c r="V111" s="62" t="str">
        <f>IF(H111=0," ",IF(E111="H",IF(AND(H111&gt;2005,H111&lt;2009),VLOOKUP(K111,Minimas!$A$15:$C$29,3),IF(AND(H111&gt;2008,H111&lt;2011),VLOOKUP(K111,Minimas!$A$15:$C$29,2),"ERREUR")),IF(AND(H111&gt;2005,H111&lt;2009),VLOOKUP(K111,Minimas!$H$15:J$29,3),IF(AND(H111&gt;2008,H111&lt;2011),VLOOKUP(K111,Minimas!$H$15:$J$29,2),"ERREUR"))))</f>
        <v xml:space="preserve"> </v>
      </c>
      <c r="W111" s="63" t="str">
        <f t="shared" si="2"/>
        <v/>
      </c>
      <c r="X111" s="56"/>
      <c r="Y111" s="56"/>
      <c r="Z111" s="5" t="str">
        <f t="shared" si="3"/>
        <v xml:space="preserve"> </v>
      </c>
      <c r="AA111" s="5" t="str">
        <f t="shared" si="4"/>
        <v xml:space="preserve"> </v>
      </c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  <c r="BZ111" s="44"/>
      <c r="CA111" s="44"/>
      <c r="CB111" s="44"/>
      <c r="CC111" s="44"/>
      <c r="CD111" s="44"/>
      <c r="CE111" s="44"/>
      <c r="CF111" s="44"/>
      <c r="CG111" s="44"/>
      <c r="CH111" s="44"/>
      <c r="CI111" s="44"/>
      <c r="CJ111" s="44"/>
      <c r="CK111" s="44"/>
      <c r="CL111" s="44"/>
      <c r="CM111" s="44"/>
      <c r="CN111" s="44"/>
      <c r="CO111" s="44"/>
      <c r="CP111" s="44"/>
      <c r="CQ111" s="44"/>
      <c r="CR111" s="44"/>
      <c r="CS111" s="44"/>
      <c r="CT111" s="44"/>
      <c r="CU111" s="44"/>
      <c r="CV111" s="44"/>
      <c r="CW111" s="44"/>
      <c r="CX111" s="44"/>
      <c r="CY111" s="44"/>
      <c r="CZ111" s="44"/>
      <c r="DA111" s="44"/>
      <c r="DB111" s="44"/>
      <c r="DC111" s="44"/>
    </row>
    <row r="112" spans="2:107" s="5" customFormat="1" ht="30" customHeight="1">
      <c r="B112" s="133"/>
      <c r="C112" s="57"/>
      <c r="D112" s="122"/>
      <c r="E112" s="135"/>
      <c r="F112" s="137" t="s">
        <v>31</v>
      </c>
      <c r="G112" s="58" t="s">
        <v>31</v>
      </c>
      <c r="H112" s="138"/>
      <c r="I112" s="120" t="s">
        <v>31</v>
      </c>
      <c r="J112" s="139" t="s">
        <v>31</v>
      </c>
      <c r="K112" s="59"/>
      <c r="L112" s="60"/>
      <c r="M112" s="61"/>
      <c r="N112" s="61"/>
      <c r="O112" s="74" t="str">
        <f t="shared" si="5"/>
        <v xml:space="preserve"> </v>
      </c>
      <c r="P112" s="60"/>
      <c r="Q112" s="61"/>
      <c r="R112" s="61"/>
      <c r="S112" s="74" t="str">
        <f t="shared" si="0"/>
        <v xml:space="preserve"> </v>
      </c>
      <c r="T112" s="75" t="str">
        <f t="shared" si="1"/>
        <v/>
      </c>
      <c r="U112" s="130" t="s">
        <v>132</v>
      </c>
      <c r="V112" s="62" t="str">
        <f>IF(H112=0," ",IF(E112="H",IF(AND(H112&gt;2005,H112&lt;2009),VLOOKUP(K112,Minimas!$A$15:$C$29,3),IF(AND(H112&gt;2008,H112&lt;2011),VLOOKUP(K112,Minimas!$A$15:$C$29,2),"ERREUR")),IF(AND(H112&gt;2005,H112&lt;2009),VLOOKUP(K112,Minimas!$H$15:J$29,3),IF(AND(H112&gt;2008,H112&lt;2011),VLOOKUP(K112,Minimas!$H$15:$J$29,2),"ERREUR"))))</f>
        <v xml:space="preserve"> </v>
      </c>
      <c r="W112" s="63" t="str">
        <f t="shared" si="2"/>
        <v/>
      </c>
      <c r="X112" s="56"/>
      <c r="Y112" s="56"/>
      <c r="Z112" s="5" t="str">
        <f t="shared" si="3"/>
        <v xml:space="preserve"> </v>
      </c>
      <c r="AA112" s="5" t="str">
        <f t="shared" si="4"/>
        <v xml:space="preserve"> </v>
      </c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  <c r="BN112" s="44"/>
      <c r="BO112" s="44"/>
      <c r="BP112" s="44"/>
      <c r="BQ112" s="44"/>
      <c r="BR112" s="44"/>
      <c r="BS112" s="44"/>
      <c r="BT112" s="44"/>
      <c r="BU112" s="44"/>
      <c r="BV112" s="44"/>
      <c r="BW112" s="44"/>
      <c r="BX112" s="44"/>
      <c r="BY112" s="44"/>
      <c r="BZ112" s="44"/>
      <c r="CA112" s="44"/>
      <c r="CB112" s="44"/>
      <c r="CC112" s="44"/>
      <c r="CD112" s="44"/>
      <c r="CE112" s="44"/>
      <c r="CF112" s="44"/>
      <c r="CG112" s="44"/>
      <c r="CH112" s="44"/>
      <c r="CI112" s="44"/>
      <c r="CJ112" s="44"/>
      <c r="CK112" s="44"/>
      <c r="CL112" s="44"/>
      <c r="CM112" s="44"/>
      <c r="CN112" s="44"/>
      <c r="CO112" s="44"/>
      <c r="CP112" s="44"/>
      <c r="CQ112" s="44"/>
      <c r="CR112" s="44"/>
      <c r="CS112" s="44"/>
      <c r="CT112" s="44"/>
      <c r="CU112" s="44"/>
      <c r="CV112" s="44"/>
      <c r="CW112" s="44"/>
      <c r="CX112" s="44"/>
      <c r="CY112" s="44"/>
      <c r="CZ112" s="44"/>
      <c r="DA112" s="44"/>
      <c r="DB112" s="44"/>
      <c r="DC112" s="44"/>
    </row>
    <row r="113" spans="2:107" s="5" customFormat="1" ht="30" customHeight="1">
      <c r="B113" s="133"/>
      <c r="C113" s="57"/>
      <c r="D113" s="122"/>
      <c r="E113" s="135"/>
      <c r="F113" s="137" t="s">
        <v>31</v>
      </c>
      <c r="G113" s="58" t="s">
        <v>31</v>
      </c>
      <c r="H113" s="138"/>
      <c r="I113" s="120" t="s">
        <v>31</v>
      </c>
      <c r="J113" s="139" t="s">
        <v>31</v>
      </c>
      <c r="K113" s="59"/>
      <c r="L113" s="60"/>
      <c r="M113" s="61"/>
      <c r="N113" s="61"/>
      <c r="O113" s="74" t="str">
        <f t="shared" si="5"/>
        <v xml:space="preserve"> </v>
      </c>
      <c r="P113" s="60"/>
      <c r="Q113" s="61"/>
      <c r="R113" s="61"/>
      <c r="S113" s="74" t="str">
        <f t="shared" si="0"/>
        <v xml:space="preserve"> </v>
      </c>
      <c r="T113" s="75" t="str">
        <f t="shared" si="1"/>
        <v/>
      </c>
      <c r="U113" s="130" t="s">
        <v>132</v>
      </c>
      <c r="V113" s="62" t="str">
        <f>IF(H113=0," ",IF(E113="H",IF(AND(H113&gt;2005,H113&lt;2009),VLOOKUP(K113,Minimas!$A$15:$C$29,3),IF(AND(H113&gt;2008,H113&lt;2011),VLOOKUP(K113,Minimas!$A$15:$C$29,2),"ERREUR")),IF(AND(H113&gt;2005,H113&lt;2009),VLOOKUP(K113,Minimas!$H$15:J$29,3),IF(AND(H113&gt;2008,H113&lt;2011),VLOOKUP(K113,Minimas!$H$15:$J$29,2),"ERREUR"))))</f>
        <v xml:space="preserve"> </v>
      </c>
      <c r="W113" s="63" t="str">
        <f t="shared" si="2"/>
        <v/>
      </c>
      <c r="X113" s="56"/>
      <c r="Y113" s="56"/>
      <c r="Z113" s="5" t="str">
        <f t="shared" si="3"/>
        <v xml:space="preserve"> </v>
      </c>
      <c r="AA113" s="5" t="str">
        <f t="shared" si="4"/>
        <v xml:space="preserve"> </v>
      </c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4"/>
      <c r="BM113" s="44"/>
      <c r="BN113" s="44"/>
      <c r="BO113" s="44"/>
      <c r="BP113" s="44"/>
      <c r="BQ113" s="44"/>
      <c r="BR113" s="44"/>
      <c r="BS113" s="44"/>
      <c r="BT113" s="44"/>
      <c r="BU113" s="44"/>
      <c r="BV113" s="44"/>
      <c r="BW113" s="44"/>
      <c r="BX113" s="44"/>
      <c r="BY113" s="44"/>
      <c r="BZ113" s="44"/>
      <c r="CA113" s="44"/>
      <c r="CB113" s="44"/>
      <c r="CC113" s="44"/>
      <c r="CD113" s="44"/>
      <c r="CE113" s="44"/>
      <c r="CF113" s="44"/>
      <c r="CG113" s="44"/>
      <c r="CH113" s="44"/>
      <c r="CI113" s="44"/>
      <c r="CJ113" s="44"/>
      <c r="CK113" s="44"/>
      <c r="CL113" s="44"/>
      <c r="CM113" s="44"/>
      <c r="CN113" s="44"/>
      <c r="CO113" s="44"/>
      <c r="CP113" s="44"/>
      <c r="CQ113" s="44"/>
      <c r="CR113" s="44"/>
      <c r="CS113" s="44"/>
      <c r="CT113" s="44"/>
      <c r="CU113" s="44"/>
      <c r="CV113" s="44"/>
      <c r="CW113" s="44"/>
      <c r="CX113" s="44"/>
      <c r="CY113" s="44"/>
      <c r="CZ113" s="44"/>
      <c r="DA113" s="44"/>
      <c r="DB113" s="44"/>
      <c r="DC113" s="44"/>
    </row>
    <row r="114" spans="2:107" s="5" customFormat="1" ht="30" customHeight="1">
      <c r="B114" s="133"/>
      <c r="C114" s="57"/>
      <c r="D114" s="122"/>
      <c r="E114" s="135"/>
      <c r="F114" s="137" t="s">
        <v>31</v>
      </c>
      <c r="G114" s="58" t="s">
        <v>31</v>
      </c>
      <c r="H114" s="138"/>
      <c r="I114" s="120" t="s">
        <v>31</v>
      </c>
      <c r="J114" s="139" t="s">
        <v>31</v>
      </c>
      <c r="K114" s="59"/>
      <c r="L114" s="60"/>
      <c r="M114" s="61"/>
      <c r="N114" s="61"/>
      <c r="O114" s="74" t="str">
        <f t="shared" si="5"/>
        <v xml:space="preserve"> </v>
      </c>
      <c r="P114" s="60"/>
      <c r="Q114" s="61"/>
      <c r="R114" s="61"/>
      <c r="S114" s="74" t="str">
        <f t="shared" si="0"/>
        <v xml:space="preserve"> </v>
      </c>
      <c r="T114" s="75" t="str">
        <f t="shared" si="1"/>
        <v/>
      </c>
      <c r="U114" s="130" t="s">
        <v>132</v>
      </c>
      <c r="V114" s="62" t="str">
        <f>IF(H114=0," ",IF(E114="H",IF(AND(H114&gt;2005,H114&lt;2009),VLOOKUP(K114,Minimas!$A$15:$C$29,3),IF(AND(H114&gt;2008,H114&lt;2011),VLOOKUP(K114,Minimas!$A$15:$C$29,2),"ERREUR")),IF(AND(H114&gt;2005,H114&lt;2009),VLOOKUP(K114,Minimas!$H$15:J$29,3),IF(AND(H114&gt;2008,H114&lt;2011),VLOOKUP(K114,Minimas!$H$15:$J$29,2),"ERREUR"))))</f>
        <v xml:space="preserve"> </v>
      </c>
      <c r="W114" s="63" t="str">
        <f t="shared" si="2"/>
        <v/>
      </c>
      <c r="X114" s="56"/>
      <c r="Y114" s="56"/>
      <c r="Z114" s="5" t="str">
        <f t="shared" si="3"/>
        <v xml:space="preserve"> </v>
      </c>
      <c r="AA114" s="5" t="str">
        <f t="shared" si="4"/>
        <v xml:space="preserve"> </v>
      </c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/>
      <c r="BV114" s="44"/>
      <c r="BW114" s="44"/>
      <c r="BX114" s="44"/>
      <c r="BY114" s="44"/>
      <c r="BZ114" s="44"/>
      <c r="CA114" s="44"/>
      <c r="CB114" s="44"/>
      <c r="CC114" s="44"/>
      <c r="CD114" s="44"/>
      <c r="CE114" s="44"/>
      <c r="CF114" s="44"/>
      <c r="CG114" s="44"/>
      <c r="CH114" s="44"/>
      <c r="CI114" s="44"/>
      <c r="CJ114" s="44"/>
      <c r="CK114" s="44"/>
      <c r="CL114" s="44"/>
      <c r="CM114" s="44"/>
      <c r="CN114" s="44"/>
      <c r="CO114" s="44"/>
      <c r="CP114" s="44"/>
      <c r="CQ114" s="44"/>
      <c r="CR114" s="44"/>
      <c r="CS114" s="44"/>
      <c r="CT114" s="44"/>
      <c r="CU114" s="44"/>
      <c r="CV114" s="44"/>
      <c r="CW114" s="44"/>
      <c r="CX114" s="44"/>
      <c r="CY114" s="44"/>
      <c r="CZ114" s="44"/>
      <c r="DA114" s="44"/>
      <c r="DB114" s="44"/>
      <c r="DC114" s="44"/>
    </row>
    <row r="115" spans="2:107" s="5" customFormat="1" ht="30" customHeight="1">
      <c r="B115" s="133"/>
      <c r="C115" s="57"/>
      <c r="D115" s="122"/>
      <c r="E115" s="135"/>
      <c r="F115" s="137" t="s">
        <v>31</v>
      </c>
      <c r="G115" s="58" t="s">
        <v>31</v>
      </c>
      <c r="H115" s="138"/>
      <c r="I115" s="120" t="s">
        <v>31</v>
      </c>
      <c r="J115" s="139" t="s">
        <v>31</v>
      </c>
      <c r="K115" s="59"/>
      <c r="L115" s="60"/>
      <c r="M115" s="61"/>
      <c r="N115" s="61"/>
      <c r="O115" s="74" t="str">
        <f t="shared" si="5"/>
        <v xml:space="preserve"> </v>
      </c>
      <c r="P115" s="60"/>
      <c r="Q115" s="61"/>
      <c r="R115" s="61"/>
      <c r="S115" s="74" t="str">
        <f t="shared" si="0"/>
        <v xml:space="preserve"> </v>
      </c>
      <c r="T115" s="75" t="str">
        <f t="shared" si="1"/>
        <v/>
      </c>
      <c r="U115" s="130" t="s">
        <v>132</v>
      </c>
      <c r="V115" s="62" t="str">
        <f>IF(H115=0," ",IF(E115="H",IF(AND(H115&gt;2005,H115&lt;2009),VLOOKUP(K115,Minimas!$A$15:$C$29,3),IF(AND(H115&gt;2008,H115&lt;2011),VLOOKUP(K115,Minimas!$A$15:$C$29,2),"ERREUR")),IF(AND(H115&gt;2005,H115&lt;2009),VLOOKUP(K115,Minimas!$H$15:J$29,3),IF(AND(H115&gt;2008,H115&lt;2011),VLOOKUP(K115,Minimas!$H$15:$J$29,2),"ERREUR"))))</f>
        <v xml:space="preserve"> </v>
      </c>
      <c r="W115" s="63" t="str">
        <f t="shared" si="2"/>
        <v/>
      </c>
      <c r="X115" s="56"/>
      <c r="Y115" s="56"/>
      <c r="Z115" s="5" t="str">
        <f t="shared" si="3"/>
        <v xml:space="preserve"> </v>
      </c>
      <c r="AA115" s="5" t="str">
        <f t="shared" si="4"/>
        <v xml:space="preserve"> </v>
      </c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  <c r="BV115" s="44"/>
      <c r="BW115" s="44"/>
      <c r="BX115" s="44"/>
      <c r="BY115" s="44"/>
      <c r="BZ115" s="44"/>
      <c r="CA115" s="44"/>
      <c r="CB115" s="44"/>
      <c r="CC115" s="44"/>
      <c r="CD115" s="44"/>
      <c r="CE115" s="44"/>
      <c r="CF115" s="44"/>
      <c r="CG115" s="44"/>
      <c r="CH115" s="44"/>
      <c r="CI115" s="44"/>
      <c r="CJ115" s="44"/>
      <c r="CK115" s="44"/>
      <c r="CL115" s="44"/>
      <c r="CM115" s="44"/>
      <c r="CN115" s="44"/>
      <c r="CO115" s="44"/>
      <c r="CP115" s="44"/>
      <c r="CQ115" s="44"/>
      <c r="CR115" s="44"/>
      <c r="CS115" s="44"/>
      <c r="CT115" s="44"/>
      <c r="CU115" s="44"/>
      <c r="CV115" s="44"/>
      <c r="CW115" s="44"/>
      <c r="CX115" s="44"/>
      <c r="CY115" s="44"/>
      <c r="CZ115" s="44"/>
      <c r="DA115" s="44"/>
      <c r="DB115" s="44"/>
      <c r="DC115" s="44"/>
    </row>
    <row r="116" spans="2:107" s="5" customFormat="1" ht="30" customHeight="1">
      <c r="B116" s="133"/>
      <c r="C116" s="57"/>
      <c r="D116" s="122"/>
      <c r="E116" s="135"/>
      <c r="F116" s="137" t="s">
        <v>31</v>
      </c>
      <c r="G116" s="58" t="s">
        <v>31</v>
      </c>
      <c r="H116" s="138"/>
      <c r="I116" s="120" t="s">
        <v>31</v>
      </c>
      <c r="J116" s="139" t="s">
        <v>31</v>
      </c>
      <c r="K116" s="59"/>
      <c r="L116" s="60"/>
      <c r="M116" s="61"/>
      <c r="N116" s="61"/>
      <c r="O116" s="74" t="str">
        <f t="shared" si="5"/>
        <v xml:space="preserve"> </v>
      </c>
      <c r="P116" s="60"/>
      <c r="Q116" s="61"/>
      <c r="R116" s="61"/>
      <c r="S116" s="74" t="str">
        <f t="shared" si="0"/>
        <v xml:space="preserve"> </v>
      </c>
      <c r="T116" s="75" t="str">
        <f t="shared" si="1"/>
        <v/>
      </c>
      <c r="U116" s="130" t="s">
        <v>132</v>
      </c>
      <c r="V116" s="62" t="str">
        <f>IF(H116=0," ",IF(E116="H",IF(AND(H116&gt;2005,H116&lt;2009),VLOOKUP(K116,Minimas!$A$15:$C$29,3),IF(AND(H116&gt;2008,H116&lt;2011),VLOOKUP(K116,Minimas!$A$15:$C$29,2),"ERREUR")),IF(AND(H116&gt;2005,H116&lt;2009),VLOOKUP(K116,Minimas!$H$15:J$29,3),IF(AND(H116&gt;2008,H116&lt;2011),VLOOKUP(K116,Minimas!$H$15:$J$29,2),"ERREUR"))))</f>
        <v xml:space="preserve"> </v>
      </c>
      <c r="W116" s="63" t="str">
        <f t="shared" si="2"/>
        <v/>
      </c>
      <c r="X116" s="56"/>
      <c r="Y116" s="56"/>
      <c r="Z116" s="5" t="str">
        <f t="shared" si="3"/>
        <v xml:space="preserve"> </v>
      </c>
      <c r="AA116" s="5" t="str">
        <f t="shared" si="4"/>
        <v xml:space="preserve"> </v>
      </c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  <c r="BN116" s="44"/>
      <c r="BO116" s="44"/>
      <c r="BP116" s="44"/>
      <c r="BQ116" s="44"/>
      <c r="BR116" s="44"/>
      <c r="BS116" s="44"/>
      <c r="BT116" s="44"/>
      <c r="BU116" s="44"/>
      <c r="BV116" s="44"/>
      <c r="BW116" s="44"/>
      <c r="BX116" s="44"/>
      <c r="BY116" s="44"/>
      <c r="BZ116" s="44"/>
      <c r="CA116" s="44"/>
      <c r="CB116" s="44"/>
      <c r="CC116" s="44"/>
      <c r="CD116" s="44"/>
      <c r="CE116" s="44"/>
      <c r="CF116" s="44"/>
      <c r="CG116" s="44"/>
      <c r="CH116" s="44"/>
      <c r="CI116" s="44"/>
      <c r="CJ116" s="44"/>
      <c r="CK116" s="44"/>
      <c r="CL116" s="44"/>
      <c r="CM116" s="44"/>
      <c r="CN116" s="44"/>
      <c r="CO116" s="44"/>
      <c r="CP116" s="44"/>
      <c r="CQ116" s="44"/>
      <c r="CR116" s="44"/>
      <c r="CS116" s="44"/>
      <c r="CT116" s="44"/>
      <c r="CU116" s="44"/>
      <c r="CV116" s="44"/>
      <c r="CW116" s="44"/>
      <c r="CX116" s="44"/>
      <c r="CY116" s="44"/>
      <c r="CZ116" s="44"/>
      <c r="DA116" s="44"/>
      <c r="DB116" s="44"/>
      <c r="DC116" s="44"/>
    </row>
    <row r="117" spans="2:107" s="5" customFormat="1" ht="30" customHeight="1">
      <c r="B117" s="133"/>
      <c r="C117" s="57"/>
      <c r="D117" s="122"/>
      <c r="E117" s="135"/>
      <c r="F117" s="137" t="s">
        <v>31</v>
      </c>
      <c r="G117" s="58" t="s">
        <v>31</v>
      </c>
      <c r="H117" s="138"/>
      <c r="I117" s="120" t="s">
        <v>31</v>
      </c>
      <c r="J117" s="139" t="s">
        <v>31</v>
      </c>
      <c r="K117" s="59"/>
      <c r="L117" s="60"/>
      <c r="M117" s="61"/>
      <c r="N117" s="61"/>
      <c r="O117" s="74" t="str">
        <f t="shared" si="5"/>
        <v xml:space="preserve"> </v>
      </c>
      <c r="P117" s="60"/>
      <c r="Q117" s="61"/>
      <c r="R117" s="61"/>
      <c r="S117" s="74" t="str">
        <f t="shared" si="0"/>
        <v xml:space="preserve"> </v>
      </c>
      <c r="T117" s="75" t="str">
        <f t="shared" si="1"/>
        <v/>
      </c>
      <c r="U117" s="130" t="s">
        <v>132</v>
      </c>
      <c r="V117" s="62" t="str">
        <f>IF(H117=0," ",IF(E117="H",IF(AND(H117&gt;2005,H117&lt;2009),VLOOKUP(K117,Minimas!$A$15:$C$29,3),IF(AND(H117&gt;2008,H117&lt;2011),VLOOKUP(K117,Minimas!$A$15:$C$29,2),"ERREUR")),IF(AND(H117&gt;2005,H117&lt;2009),VLOOKUP(K117,Minimas!$H$15:J$29,3),IF(AND(H117&gt;2008,H117&lt;2011),VLOOKUP(K117,Minimas!$H$15:$J$29,2),"ERREUR"))))</f>
        <v xml:space="preserve"> </v>
      </c>
      <c r="W117" s="63" t="str">
        <f t="shared" si="2"/>
        <v/>
      </c>
      <c r="X117" s="56"/>
      <c r="Y117" s="56"/>
      <c r="Z117" s="5" t="str">
        <f t="shared" si="3"/>
        <v xml:space="preserve"> </v>
      </c>
      <c r="AA117" s="5" t="str">
        <f t="shared" si="4"/>
        <v xml:space="preserve"> </v>
      </c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4"/>
      <c r="BR117" s="44"/>
      <c r="BS117" s="44"/>
      <c r="BT117" s="44"/>
      <c r="BU117" s="44"/>
      <c r="BV117" s="44"/>
      <c r="BW117" s="44"/>
      <c r="BX117" s="44"/>
      <c r="BY117" s="44"/>
      <c r="BZ117" s="44"/>
      <c r="CA117" s="44"/>
      <c r="CB117" s="44"/>
      <c r="CC117" s="44"/>
      <c r="CD117" s="44"/>
      <c r="CE117" s="44"/>
      <c r="CF117" s="44"/>
      <c r="CG117" s="44"/>
      <c r="CH117" s="44"/>
      <c r="CI117" s="44"/>
      <c r="CJ117" s="44"/>
      <c r="CK117" s="44"/>
      <c r="CL117" s="44"/>
      <c r="CM117" s="44"/>
      <c r="CN117" s="44"/>
      <c r="CO117" s="44"/>
      <c r="CP117" s="44"/>
      <c r="CQ117" s="44"/>
      <c r="CR117" s="44"/>
      <c r="CS117" s="44"/>
      <c r="CT117" s="44"/>
      <c r="CU117" s="44"/>
      <c r="CV117" s="44"/>
      <c r="CW117" s="44"/>
      <c r="CX117" s="44"/>
      <c r="CY117" s="44"/>
      <c r="CZ117" s="44"/>
      <c r="DA117" s="44"/>
      <c r="DB117" s="44"/>
      <c r="DC117" s="44"/>
    </row>
    <row r="118" spans="2:107" s="5" customFormat="1" ht="30" customHeight="1">
      <c r="B118" s="133"/>
      <c r="C118" s="57"/>
      <c r="D118" s="122"/>
      <c r="E118" s="135"/>
      <c r="F118" s="137" t="s">
        <v>31</v>
      </c>
      <c r="G118" s="58" t="s">
        <v>31</v>
      </c>
      <c r="H118" s="138"/>
      <c r="I118" s="120" t="s">
        <v>31</v>
      </c>
      <c r="J118" s="139" t="s">
        <v>31</v>
      </c>
      <c r="K118" s="59"/>
      <c r="L118" s="60"/>
      <c r="M118" s="61"/>
      <c r="N118" s="61"/>
      <c r="O118" s="74" t="str">
        <f t="shared" si="5"/>
        <v xml:space="preserve"> </v>
      </c>
      <c r="P118" s="60"/>
      <c r="Q118" s="61"/>
      <c r="R118" s="61"/>
      <c r="S118" s="74" t="str">
        <f t="shared" si="0"/>
        <v xml:space="preserve"> </v>
      </c>
      <c r="T118" s="75" t="str">
        <f t="shared" si="1"/>
        <v/>
      </c>
      <c r="U118" s="130" t="s">
        <v>132</v>
      </c>
      <c r="V118" s="62" t="str">
        <f>IF(H118=0," ",IF(E118="H",IF(AND(H118&gt;2005,H118&lt;2009),VLOOKUP(K118,Minimas!$A$15:$C$29,3),IF(AND(H118&gt;2008,H118&lt;2011),VLOOKUP(K118,Minimas!$A$15:$C$29,2),"ERREUR")),IF(AND(H118&gt;2005,H118&lt;2009),VLOOKUP(K118,Minimas!$H$15:J$29,3),IF(AND(H118&gt;2008,H118&lt;2011),VLOOKUP(K118,Minimas!$H$15:$J$29,2),"ERREUR"))))</f>
        <v xml:space="preserve"> </v>
      </c>
      <c r="W118" s="63" t="str">
        <f t="shared" si="2"/>
        <v/>
      </c>
      <c r="X118" s="56"/>
      <c r="Y118" s="56"/>
      <c r="Z118" s="5" t="str">
        <f t="shared" si="3"/>
        <v xml:space="preserve"> </v>
      </c>
      <c r="AA118" s="5" t="str">
        <f t="shared" si="4"/>
        <v xml:space="preserve"> </v>
      </c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4"/>
      <c r="CA118" s="44"/>
      <c r="CB118" s="44"/>
      <c r="CC118" s="44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4"/>
      <c r="CO118" s="44"/>
      <c r="CP118" s="44"/>
      <c r="CQ118" s="44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4"/>
      <c r="DC118" s="44"/>
    </row>
    <row r="119" spans="2:107" s="5" customFormat="1" ht="30" customHeight="1">
      <c r="B119" s="133"/>
      <c r="C119" s="57"/>
      <c r="D119" s="122"/>
      <c r="E119" s="135"/>
      <c r="F119" s="137" t="s">
        <v>31</v>
      </c>
      <c r="G119" s="58" t="s">
        <v>31</v>
      </c>
      <c r="H119" s="138"/>
      <c r="I119" s="120" t="s">
        <v>31</v>
      </c>
      <c r="J119" s="139" t="s">
        <v>31</v>
      </c>
      <c r="K119" s="59"/>
      <c r="L119" s="60"/>
      <c r="M119" s="61"/>
      <c r="N119" s="61"/>
      <c r="O119" s="74" t="str">
        <f t="shared" si="5"/>
        <v xml:space="preserve"> </v>
      </c>
      <c r="P119" s="60"/>
      <c r="Q119" s="61"/>
      <c r="R119" s="61"/>
      <c r="S119" s="74" t="str">
        <f t="shared" si="0"/>
        <v xml:space="preserve"> </v>
      </c>
      <c r="T119" s="75" t="str">
        <f t="shared" si="1"/>
        <v/>
      </c>
      <c r="U119" s="130" t="s">
        <v>132</v>
      </c>
      <c r="V119" s="62" t="str">
        <f>IF(H119=0," ",IF(E119="H",IF(AND(H119&gt;2005,H119&lt;2009),VLOOKUP(K119,Minimas!$A$15:$C$29,3),IF(AND(H119&gt;2008,H119&lt;2011),VLOOKUP(K119,Minimas!$A$15:$C$29,2),"ERREUR")),IF(AND(H119&gt;2005,H119&lt;2009),VLOOKUP(K119,Minimas!$H$15:J$29,3),IF(AND(H119&gt;2008,H119&lt;2011),VLOOKUP(K119,Minimas!$H$15:$J$29,2),"ERREUR"))))</f>
        <v xml:space="preserve"> </v>
      </c>
      <c r="W119" s="63" t="str">
        <f t="shared" si="2"/>
        <v/>
      </c>
      <c r="X119" s="56"/>
      <c r="Y119" s="56"/>
      <c r="Z119" s="5" t="str">
        <f t="shared" si="3"/>
        <v xml:space="preserve"> </v>
      </c>
      <c r="AA119" s="5" t="str">
        <f t="shared" si="4"/>
        <v xml:space="preserve"> </v>
      </c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4"/>
      <c r="CA119" s="44"/>
      <c r="CB119" s="44"/>
      <c r="CC119" s="44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/>
      <c r="CN119" s="44"/>
      <c r="CO119" s="44"/>
      <c r="CP119" s="44"/>
      <c r="CQ119" s="44"/>
      <c r="CR119" s="44"/>
      <c r="CS119" s="44"/>
      <c r="CT119" s="44"/>
      <c r="CU119" s="44"/>
      <c r="CV119" s="44"/>
      <c r="CW119" s="44"/>
      <c r="CX119" s="44"/>
      <c r="CY119" s="44"/>
      <c r="CZ119" s="44"/>
      <c r="DA119" s="44"/>
      <c r="DB119" s="44"/>
      <c r="DC119" s="44"/>
    </row>
    <row r="120" spans="2:107" s="5" customFormat="1" ht="30" customHeight="1">
      <c r="B120" s="133"/>
      <c r="C120" s="57"/>
      <c r="D120" s="122"/>
      <c r="E120" s="135"/>
      <c r="F120" s="137" t="s">
        <v>31</v>
      </c>
      <c r="G120" s="58" t="s">
        <v>31</v>
      </c>
      <c r="H120" s="138"/>
      <c r="I120" s="120" t="s">
        <v>31</v>
      </c>
      <c r="J120" s="139" t="s">
        <v>31</v>
      </c>
      <c r="K120" s="59"/>
      <c r="L120" s="60"/>
      <c r="M120" s="61"/>
      <c r="N120" s="61"/>
      <c r="O120" s="74" t="str">
        <f t="shared" si="5"/>
        <v xml:space="preserve"> </v>
      </c>
      <c r="P120" s="60"/>
      <c r="Q120" s="61"/>
      <c r="R120" s="61"/>
      <c r="S120" s="74" t="str">
        <f t="shared" si="0"/>
        <v xml:space="preserve"> </v>
      </c>
      <c r="T120" s="75" t="str">
        <f t="shared" si="1"/>
        <v/>
      </c>
      <c r="U120" s="130" t="s">
        <v>132</v>
      </c>
      <c r="V120" s="62" t="str">
        <f>IF(H120=0," ",IF(E120="H",IF(AND(H120&gt;2005,H120&lt;2009),VLOOKUP(K120,Minimas!$A$15:$C$29,3),IF(AND(H120&gt;2008,H120&lt;2011),VLOOKUP(K120,Minimas!$A$15:$C$29,2),"ERREUR")),IF(AND(H120&gt;2005,H120&lt;2009),VLOOKUP(K120,Minimas!$H$15:J$29,3),IF(AND(H120&gt;2008,H120&lt;2011),VLOOKUP(K120,Minimas!$H$15:$J$29,2),"ERREUR"))))</f>
        <v xml:space="preserve"> </v>
      </c>
      <c r="W120" s="63" t="str">
        <f t="shared" si="2"/>
        <v/>
      </c>
      <c r="X120" s="56"/>
      <c r="Y120" s="56"/>
      <c r="Z120" s="5" t="str">
        <f t="shared" si="3"/>
        <v xml:space="preserve"> </v>
      </c>
      <c r="AA120" s="5" t="str">
        <f t="shared" si="4"/>
        <v xml:space="preserve"> </v>
      </c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  <c r="BQ120" s="44"/>
      <c r="BR120" s="44"/>
      <c r="BS120" s="44"/>
      <c r="BT120" s="44"/>
      <c r="BU120" s="44"/>
      <c r="BV120" s="44"/>
      <c r="BW120" s="44"/>
      <c r="BX120" s="44"/>
      <c r="BY120" s="44"/>
      <c r="BZ120" s="44"/>
      <c r="CA120" s="44"/>
      <c r="CB120" s="44"/>
      <c r="CC120" s="44"/>
      <c r="CD120" s="44"/>
      <c r="CE120" s="44"/>
      <c r="CF120" s="44"/>
      <c r="CG120" s="44"/>
      <c r="CH120" s="44"/>
      <c r="CI120" s="44"/>
      <c r="CJ120" s="44"/>
      <c r="CK120" s="44"/>
      <c r="CL120" s="44"/>
      <c r="CM120" s="44"/>
      <c r="CN120" s="44"/>
      <c r="CO120" s="44"/>
      <c r="CP120" s="44"/>
      <c r="CQ120" s="44"/>
      <c r="CR120" s="44"/>
      <c r="CS120" s="44"/>
      <c r="CT120" s="44"/>
      <c r="CU120" s="44"/>
      <c r="CV120" s="44"/>
      <c r="CW120" s="44"/>
      <c r="CX120" s="44"/>
      <c r="CY120" s="44"/>
      <c r="CZ120" s="44"/>
      <c r="DA120" s="44"/>
      <c r="DB120" s="44"/>
      <c r="DC120" s="44"/>
    </row>
    <row r="121" spans="2:107" s="5" customFormat="1" ht="30" customHeight="1">
      <c r="B121" s="133"/>
      <c r="C121" s="57"/>
      <c r="D121" s="122"/>
      <c r="E121" s="135"/>
      <c r="F121" s="137" t="s">
        <v>31</v>
      </c>
      <c r="G121" s="58" t="s">
        <v>31</v>
      </c>
      <c r="H121" s="138"/>
      <c r="I121" s="120" t="s">
        <v>31</v>
      </c>
      <c r="J121" s="139" t="s">
        <v>31</v>
      </c>
      <c r="K121" s="59"/>
      <c r="L121" s="60"/>
      <c r="M121" s="61"/>
      <c r="N121" s="61"/>
      <c r="O121" s="74" t="str">
        <f t="shared" si="5"/>
        <v xml:space="preserve"> </v>
      </c>
      <c r="P121" s="60"/>
      <c r="Q121" s="61"/>
      <c r="R121" s="61"/>
      <c r="S121" s="74" t="str">
        <f t="shared" si="0"/>
        <v xml:space="preserve"> </v>
      </c>
      <c r="T121" s="75" t="str">
        <f t="shared" si="1"/>
        <v/>
      </c>
      <c r="U121" s="130" t="s">
        <v>132</v>
      </c>
      <c r="V121" s="62" t="str">
        <f>IF(H121=0," ",IF(E121="H",IF(AND(H121&gt;2005,H121&lt;2009),VLOOKUP(K121,Minimas!$A$15:$C$29,3),IF(AND(H121&gt;2008,H121&lt;2011),VLOOKUP(K121,Minimas!$A$15:$C$29,2),"ERREUR")),IF(AND(H121&gt;2005,H121&lt;2009),VLOOKUP(K121,Minimas!$H$15:J$29,3),IF(AND(H121&gt;2008,H121&lt;2011),VLOOKUP(K121,Minimas!$H$15:$J$29,2),"ERREUR"))))</f>
        <v xml:space="preserve"> </v>
      </c>
      <c r="W121" s="63" t="str">
        <f t="shared" si="2"/>
        <v/>
      </c>
      <c r="X121" s="56"/>
      <c r="Y121" s="56"/>
      <c r="Z121" s="5" t="str">
        <f t="shared" si="3"/>
        <v xml:space="preserve"> </v>
      </c>
      <c r="AA121" s="5" t="str">
        <f t="shared" si="4"/>
        <v xml:space="preserve"> </v>
      </c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  <c r="BQ121" s="44"/>
      <c r="BR121" s="44"/>
      <c r="BS121" s="44"/>
      <c r="BT121" s="44"/>
      <c r="BU121" s="44"/>
      <c r="BV121" s="44"/>
      <c r="BW121" s="44"/>
      <c r="BX121" s="44"/>
      <c r="BY121" s="44"/>
      <c r="BZ121" s="44"/>
      <c r="CA121" s="44"/>
      <c r="CB121" s="44"/>
      <c r="CC121" s="44"/>
      <c r="CD121" s="44"/>
      <c r="CE121" s="44"/>
      <c r="CF121" s="44"/>
      <c r="CG121" s="44"/>
      <c r="CH121" s="44"/>
      <c r="CI121" s="44"/>
      <c r="CJ121" s="44"/>
      <c r="CK121" s="44"/>
      <c r="CL121" s="44"/>
      <c r="CM121" s="44"/>
      <c r="CN121" s="44"/>
      <c r="CO121" s="44"/>
      <c r="CP121" s="44"/>
      <c r="CQ121" s="44"/>
      <c r="CR121" s="44"/>
      <c r="CS121" s="44"/>
      <c r="CT121" s="44"/>
      <c r="CU121" s="44"/>
      <c r="CV121" s="44"/>
      <c r="CW121" s="44"/>
      <c r="CX121" s="44"/>
      <c r="CY121" s="44"/>
      <c r="CZ121" s="44"/>
      <c r="DA121" s="44"/>
      <c r="DB121" s="44"/>
      <c r="DC121" s="44"/>
    </row>
    <row r="122" spans="2:107" s="5" customFormat="1" ht="30" customHeight="1">
      <c r="B122" s="133"/>
      <c r="C122" s="57"/>
      <c r="D122" s="122"/>
      <c r="E122" s="135"/>
      <c r="F122" s="137" t="s">
        <v>31</v>
      </c>
      <c r="G122" s="58" t="s">
        <v>31</v>
      </c>
      <c r="H122" s="138"/>
      <c r="I122" s="120" t="s">
        <v>31</v>
      </c>
      <c r="J122" s="139" t="s">
        <v>31</v>
      </c>
      <c r="K122" s="59"/>
      <c r="L122" s="60"/>
      <c r="M122" s="61"/>
      <c r="N122" s="61"/>
      <c r="O122" s="74" t="str">
        <f t="shared" si="5"/>
        <v xml:space="preserve"> </v>
      </c>
      <c r="P122" s="60"/>
      <c r="Q122" s="61"/>
      <c r="R122" s="61"/>
      <c r="S122" s="74" t="str">
        <f t="shared" si="0"/>
        <v xml:space="preserve"> </v>
      </c>
      <c r="T122" s="75" t="str">
        <f t="shared" si="1"/>
        <v/>
      </c>
      <c r="U122" s="130" t="s">
        <v>132</v>
      </c>
      <c r="V122" s="62" t="str">
        <f>IF(H122=0," ",IF(E122="H",IF(AND(H122&gt;2005,H122&lt;2009),VLOOKUP(K122,Minimas!$A$15:$C$29,3),IF(AND(H122&gt;2008,H122&lt;2011),VLOOKUP(K122,Minimas!$A$15:$C$29,2),"ERREUR")),IF(AND(H122&gt;2005,H122&lt;2009),VLOOKUP(K122,Minimas!$H$15:J$29,3),IF(AND(H122&gt;2008,H122&lt;2011),VLOOKUP(K122,Minimas!$H$15:$J$29,2),"ERREUR"))))</f>
        <v xml:space="preserve"> </v>
      </c>
      <c r="W122" s="63" t="str">
        <f t="shared" si="2"/>
        <v/>
      </c>
      <c r="X122" s="56"/>
      <c r="Y122" s="56"/>
      <c r="Z122" s="5" t="str">
        <f t="shared" si="3"/>
        <v xml:space="preserve"> </v>
      </c>
      <c r="AA122" s="5" t="str">
        <f t="shared" si="4"/>
        <v xml:space="preserve"> </v>
      </c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  <c r="BO122" s="44"/>
      <c r="BP122" s="44"/>
      <c r="BQ122" s="44"/>
      <c r="BR122" s="44"/>
      <c r="BS122" s="44"/>
      <c r="BT122" s="44"/>
      <c r="BU122" s="44"/>
      <c r="BV122" s="44"/>
      <c r="BW122" s="44"/>
      <c r="BX122" s="44"/>
      <c r="BY122" s="44"/>
      <c r="BZ122" s="44"/>
      <c r="CA122" s="44"/>
      <c r="CB122" s="44"/>
      <c r="CC122" s="44"/>
      <c r="CD122" s="44"/>
      <c r="CE122" s="44"/>
      <c r="CF122" s="44"/>
      <c r="CG122" s="44"/>
      <c r="CH122" s="44"/>
      <c r="CI122" s="44"/>
      <c r="CJ122" s="44"/>
      <c r="CK122" s="44"/>
      <c r="CL122" s="44"/>
      <c r="CM122" s="44"/>
      <c r="CN122" s="44"/>
      <c r="CO122" s="44"/>
      <c r="CP122" s="44"/>
      <c r="CQ122" s="44"/>
      <c r="CR122" s="44"/>
      <c r="CS122" s="44"/>
      <c r="CT122" s="44"/>
      <c r="CU122" s="44"/>
      <c r="CV122" s="44"/>
      <c r="CW122" s="44"/>
      <c r="CX122" s="44"/>
      <c r="CY122" s="44"/>
      <c r="CZ122" s="44"/>
      <c r="DA122" s="44"/>
      <c r="DB122" s="44"/>
      <c r="DC122" s="44"/>
    </row>
    <row r="123" spans="2:107" s="5" customFormat="1" ht="30" customHeight="1">
      <c r="B123" s="133"/>
      <c r="C123" s="57"/>
      <c r="D123" s="122"/>
      <c r="E123" s="135"/>
      <c r="F123" s="137" t="s">
        <v>31</v>
      </c>
      <c r="G123" s="58" t="s">
        <v>31</v>
      </c>
      <c r="H123" s="138"/>
      <c r="I123" s="120" t="s">
        <v>31</v>
      </c>
      <c r="J123" s="139" t="s">
        <v>31</v>
      </c>
      <c r="K123" s="59"/>
      <c r="L123" s="60"/>
      <c r="M123" s="61"/>
      <c r="N123" s="61"/>
      <c r="O123" s="74" t="str">
        <f t="shared" si="5"/>
        <v xml:space="preserve"> </v>
      </c>
      <c r="P123" s="60"/>
      <c r="Q123" s="61"/>
      <c r="R123" s="61"/>
      <c r="S123" s="74" t="str">
        <f t="shared" si="0"/>
        <v xml:space="preserve"> </v>
      </c>
      <c r="T123" s="75" t="str">
        <f t="shared" si="1"/>
        <v/>
      </c>
      <c r="U123" s="130" t="s">
        <v>132</v>
      </c>
      <c r="V123" s="62" t="str">
        <f>IF(H123=0," ",IF(E123="H",IF(AND(H123&gt;2005,H123&lt;2009),VLOOKUP(K123,Minimas!$A$15:$C$29,3),IF(AND(H123&gt;2008,H123&lt;2011),VLOOKUP(K123,Minimas!$A$15:$C$29,2),"ERREUR")),IF(AND(H123&gt;2005,H123&lt;2009),VLOOKUP(K123,Minimas!$H$15:J$29,3),IF(AND(H123&gt;2008,H123&lt;2011),VLOOKUP(K123,Minimas!$H$15:$J$29,2),"ERREUR"))))</f>
        <v xml:space="preserve"> </v>
      </c>
      <c r="W123" s="63" t="str">
        <f t="shared" si="2"/>
        <v/>
      </c>
      <c r="X123" s="56"/>
      <c r="Y123" s="56"/>
      <c r="Z123" s="5" t="str">
        <f t="shared" si="3"/>
        <v xml:space="preserve"> </v>
      </c>
      <c r="AA123" s="5" t="str">
        <f t="shared" si="4"/>
        <v xml:space="preserve"> </v>
      </c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  <c r="BF123" s="44"/>
      <c r="BG123" s="44"/>
      <c r="BH123" s="44"/>
      <c r="BI123" s="44"/>
      <c r="BJ123" s="44"/>
      <c r="BK123" s="44"/>
      <c r="BL123" s="44"/>
      <c r="BM123" s="44"/>
      <c r="BN123" s="44"/>
      <c r="BO123" s="44"/>
      <c r="BP123" s="44"/>
      <c r="BQ123" s="44"/>
      <c r="BR123" s="44"/>
      <c r="BS123" s="44"/>
      <c r="BT123" s="44"/>
      <c r="BU123" s="44"/>
      <c r="BV123" s="44"/>
      <c r="BW123" s="44"/>
      <c r="BX123" s="44"/>
      <c r="BY123" s="44"/>
      <c r="BZ123" s="44"/>
      <c r="CA123" s="44"/>
      <c r="CB123" s="44"/>
      <c r="CC123" s="44"/>
      <c r="CD123" s="44"/>
      <c r="CE123" s="44"/>
      <c r="CF123" s="44"/>
      <c r="CG123" s="44"/>
      <c r="CH123" s="44"/>
      <c r="CI123" s="44"/>
      <c r="CJ123" s="44"/>
      <c r="CK123" s="44"/>
      <c r="CL123" s="44"/>
      <c r="CM123" s="44"/>
      <c r="CN123" s="44"/>
      <c r="CO123" s="44"/>
      <c r="CP123" s="44"/>
      <c r="CQ123" s="44"/>
      <c r="CR123" s="44"/>
      <c r="CS123" s="44"/>
      <c r="CT123" s="44"/>
      <c r="CU123" s="44"/>
      <c r="CV123" s="44"/>
      <c r="CW123" s="44"/>
      <c r="CX123" s="44"/>
      <c r="CY123" s="44"/>
      <c r="CZ123" s="44"/>
      <c r="DA123" s="44"/>
      <c r="DB123" s="44"/>
      <c r="DC123" s="44"/>
    </row>
    <row r="124" spans="2:107" s="5" customFormat="1" ht="30" customHeight="1">
      <c r="B124" s="133"/>
      <c r="C124" s="57"/>
      <c r="D124" s="122"/>
      <c r="E124" s="135"/>
      <c r="F124" s="137" t="s">
        <v>31</v>
      </c>
      <c r="G124" s="58" t="s">
        <v>31</v>
      </c>
      <c r="H124" s="138"/>
      <c r="I124" s="120"/>
      <c r="J124" s="139"/>
      <c r="K124" s="59"/>
      <c r="L124" s="60"/>
      <c r="M124" s="61"/>
      <c r="N124" s="61"/>
      <c r="O124" s="74" t="str">
        <f t="shared" si="5"/>
        <v xml:space="preserve"> </v>
      </c>
      <c r="P124" s="60"/>
      <c r="Q124" s="61"/>
      <c r="R124" s="61"/>
      <c r="S124" s="74" t="str">
        <f t="shared" si="0"/>
        <v xml:space="preserve"> </v>
      </c>
      <c r="T124" s="75" t="str">
        <f t="shared" si="1"/>
        <v/>
      </c>
      <c r="U124" s="130" t="s">
        <v>132</v>
      </c>
      <c r="V124" s="62" t="str">
        <f>IF(H124=0," ",IF(E124="H",IF(AND(H124&gt;2005,H124&lt;2009),VLOOKUP(K124,Minimas!$A$15:$C$29,3),IF(AND(H124&gt;2008,H124&lt;2011),VLOOKUP(K124,Minimas!$A$15:$C$29,2),"ERREUR")),IF(AND(H124&gt;2005,H124&lt;2009),VLOOKUP(K124,Minimas!$H$15:J$29,3),IF(AND(H124&gt;2008,H124&lt;2011),VLOOKUP(K124,Minimas!$H$15:$J$29,2),"ERREUR"))))</f>
        <v xml:space="preserve"> </v>
      </c>
      <c r="W124" s="63" t="str">
        <f t="shared" si="2"/>
        <v/>
      </c>
      <c r="X124" s="56"/>
      <c r="Y124" s="56"/>
      <c r="Z124" s="5" t="str">
        <f t="shared" si="3"/>
        <v xml:space="preserve"> </v>
      </c>
      <c r="AA124" s="5" t="str">
        <f t="shared" si="4"/>
        <v xml:space="preserve"> </v>
      </c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  <c r="BF124" s="44"/>
      <c r="BG124" s="44"/>
      <c r="BH124" s="44"/>
      <c r="BI124" s="44"/>
      <c r="BJ124" s="44"/>
      <c r="BK124" s="44"/>
      <c r="BL124" s="44"/>
      <c r="BM124" s="44"/>
      <c r="BN124" s="44"/>
      <c r="BO124" s="44"/>
      <c r="BP124" s="44"/>
      <c r="BQ124" s="44"/>
      <c r="BR124" s="44"/>
      <c r="BS124" s="44"/>
      <c r="BT124" s="44"/>
      <c r="BU124" s="44"/>
      <c r="BV124" s="44"/>
      <c r="BW124" s="44"/>
      <c r="BX124" s="44"/>
      <c r="BY124" s="44"/>
      <c r="BZ124" s="44"/>
      <c r="CA124" s="44"/>
      <c r="CB124" s="44"/>
      <c r="CC124" s="44"/>
      <c r="CD124" s="44"/>
      <c r="CE124" s="44"/>
      <c r="CF124" s="44"/>
      <c r="CG124" s="44"/>
      <c r="CH124" s="44"/>
      <c r="CI124" s="44"/>
      <c r="CJ124" s="44"/>
      <c r="CK124" s="44"/>
      <c r="CL124" s="44"/>
      <c r="CM124" s="44"/>
      <c r="CN124" s="44"/>
      <c r="CO124" s="44"/>
      <c r="CP124" s="44"/>
      <c r="CQ124" s="44"/>
      <c r="CR124" s="44"/>
      <c r="CS124" s="44"/>
      <c r="CT124" s="44"/>
      <c r="CU124" s="44"/>
      <c r="CV124" s="44"/>
      <c r="CW124" s="44"/>
      <c r="CX124" s="44"/>
      <c r="CY124" s="44"/>
      <c r="CZ124" s="44"/>
      <c r="DA124" s="44"/>
      <c r="DB124" s="44"/>
      <c r="DC124" s="44"/>
    </row>
    <row r="125" spans="2:107" s="5" customFormat="1" ht="30" customHeight="1">
      <c r="B125" s="133"/>
      <c r="C125" s="57"/>
      <c r="D125" s="122"/>
      <c r="E125" s="135"/>
      <c r="F125" s="137" t="s">
        <v>31</v>
      </c>
      <c r="G125" s="58" t="s">
        <v>31</v>
      </c>
      <c r="H125" s="138"/>
      <c r="I125" s="120"/>
      <c r="J125" s="139"/>
      <c r="K125" s="59"/>
      <c r="L125" s="60"/>
      <c r="M125" s="61"/>
      <c r="N125" s="61"/>
      <c r="O125" s="74" t="str">
        <f t="shared" si="5"/>
        <v xml:space="preserve"> </v>
      </c>
      <c r="P125" s="60"/>
      <c r="Q125" s="61"/>
      <c r="R125" s="61"/>
      <c r="S125" s="74" t="str">
        <f t="shared" si="0"/>
        <v xml:space="preserve"> </v>
      </c>
      <c r="T125" s="75" t="str">
        <f t="shared" si="1"/>
        <v/>
      </c>
      <c r="U125" s="130" t="s">
        <v>132</v>
      </c>
      <c r="V125" s="62" t="str">
        <f>IF(H125=0," ",IF(E125="H",IF(AND(H125&gt;2005,H125&lt;2009),VLOOKUP(K125,Minimas!$A$15:$C$29,3),IF(AND(H125&gt;2008,H125&lt;2011),VLOOKUP(K125,Minimas!$A$15:$C$29,2),"ERREUR")),IF(AND(H125&gt;2005,H125&lt;2009),VLOOKUP(K125,Minimas!$H$15:J$29,3),IF(AND(H125&gt;2008,H125&lt;2011),VLOOKUP(K125,Minimas!$H$15:$J$29,2),"ERREUR"))))</f>
        <v xml:space="preserve"> </v>
      </c>
      <c r="W125" s="63" t="str">
        <f t="shared" si="2"/>
        <v/>
      </c>
      <c r="X125" s="56"/>
      <c r="Y125" s="56"/>
      <c r="Z125" s="5" t="str">
        <f t="shared" si="3"/>
        <v xml:space="preserve"> </v>
      </c>
      <c r="AA125" s="5" t="str">
        <f t="shared" si="4"/>
        <v xml:space="preserve"> </v>
      </c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  <c r="BJ125" s="44"/>
      <c r="BK125" s="44"/>
      <c r="BL125" s="44"/>
      <c r="BM125" s="44"/>
      <c r="BN125" s="44"/>
      <c r="BO125" s="44"/>
      <c r="BP125" s="44"/>
      <c r="BQ125" s="44"/>
      <c r="BR125" s="44"/>
      <c r="BS125" s="44"/>
      <c r="BT125" s="44"/>
      <c r="BU125" s="44"/>
      <c r="BV125" s="44"/>
      <c r="BW125" s="44"/>
      <c r="BX125" s="44"/>
      <c r="BY125" s="44"/>
      <c r="BZ125" s="44"/>
      <c r="CA125" s="44"/>
      <c r="CB125" s="44"/>
      <c r="CC125" s="44"/>
      <c r="CD125" s="44"/>
      <c r="CE125" s="44"/>
      <c r="CF125" s="44"/>
      <c r="CG125" s="44"/>
      <c r="CH125" s="44"/>
      <c r="CI125" s="44"/>
      <c r="CJ125" s="44"/>
      <c r="CK125" s="44"/>
      <c r="CL125" s="44"/>
      <c r="CM125" s="44"/>
      <c r="CN125" s="44"/>
      <c r="CO125" s="44"/>
      <c r="CP125" s="44"/>
      <c r="CQ125" s="44"/>
      <c r="CR125" s="44"/>
      <c r="CS125" s="44"/>
      <c r="CT125" s="44"/>
      <c r="CU125" s="44"/>
      <c r="CV125" s="44"/>
      <c r="CW125" s="44"/>
      <c r="CX125" s="44"/>
      <c r="CY125" s="44"/>
      <c r="CZ125" s="44"/>
      <c r="DA125" s="44"/>
      <c r="DB125" s="44"/>
      <c r="DC125" s="44"/>
    </row>
    <row r="126" spans="2:107" s="5" customFormat="1" ht="30" customHeight="1">
      <c r="B126" s="133"/>
      <c r="C126" s="57"/>
      <c r="D126" s="122"/>
      <c r="E126" s="135"/>
      <c r="F126" s="137" t="s">
        <v>31</v>
      </c>
      <c r="G126" s="58" t="s">
        <v>31</v>
      </c>
      <c r="H126" s="138"/>
      <c r="I126" s="120" t="s">
        <v>31</v>
      </c>
      <c r="J126" s="139" t="s">
        <v>31</v>
      </c>
      <c r="K126" s="59"/>
      <c r="L126" s="60"/>
      <c r="M126" s="61"/>
      <c r="N126" s="61"/>
      <c r="O126" s="74" t="str">
        <f t="shared" si="5"/>
        <v xml:space="preserve"> </v>
      </c>
      <c r="P126" s="60"/>
      <c r="Q126" s="61"/>
      <c r="R126" s="61"/>
      <c r="S126" s="74" t="str">
        <f t="shared" si="0"/>
        <v xml:space="preserve"> </v>
      </c>
      <c r="T126" s="75" t="str">
        <f t="shared" si="1"/>
        <v/>
      </c>
      <c r="U126" s="130" t="s">
        <v>132</v>
      </c>
      <c r="V126" s="62" t="str">
        <f>IF(H126=0," ",IF(E126="H",IF(AND(H126&gt;2005,H126&lt;2009),VLOOKUP(K126,Minimas!$A$15:$C$29,3),IF(AND(H126&gt;2008,H126&lt;2011),VLOOKUP(K126,Minimas!$A$15:$C$29,2),"ERREUR")),IF(AND(H126&gt;2005,H126&lt;2009),VLOOKUP(K126,Minimas!$H$15:J$29,3),IF(AND(H126&gt;2008,H126&lt;2011),VLOOKUP(K126,Minimas!$H$15:$J$29,2),"ERREUR"))))</f>
        <v xml:space="preserve"> </v>
      </c>
      <c r="W126" s="63" t="str">
        <f t="shared" si="2"/>
        <v/>
      </c>
      <c r="X126" s="56"/>
      <c r="Y126" s="56"/>
      <c r="Z126" s="5" t="str">
        <f t="shared" si="3"/>
        <v xml:space="preserve"> </v>
      </c>
      <c r="AA126" s="5" t="str">
        <f t="shared" si="4"/>
        <v xml:space="preserve"> </v>
      </c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  <c r="BF126" s="44"/>
      <c r="BG126" s="44"/>
      <c r="BH126" s="44"/>
      <c r="BI126" s="44"/>
      <c r="BJ126" s="44"/>
      <c r="BK126" s="44"/>
      <c r="BL126" s="44"/>
      <c r="BM126" s="44"/>
      <c r="BN126" s="44"/>
      <c r="BO126" s="44"/>
      <c r="BP126" s="44"/>
      <c r="BQ126" s="44"/>
      <c r="BR126" s="44"/>
      <c r="BS126" s="44"/>
      <c r="BT126" s="44"/>
      <c r="BU126" s="44"/>
      <c r="BV126" s="44"/>
      <c r="BW126" s="44"/>
      <c r="BX126" s="44"/>
      <c r="BY126" s="44"/>
      <c r="BZ126" s="44"/>
      <c r="CA126" s="44"/>
      <c r="CB126" s="44"/>
      <c r="CC126" s="44"/>
      <c r="CD126" s="44"/>
      <c r="CE126" s="44"/>
      <c r="CF126" s="44"/>
      <c r="CG126" s="44"/>
      <c r="CH126" s="44"/>
      <c r="CI126" s="44"/>
      <c r="CJ126" s="44"/>
      <c r="CK126" s="44"/>
      <c r="CL126" s="44"/>
      <c r="CM126" s="44"/>
      <c r="CN126" s="44"/>
      <c r="CO126" s="44"/>
      <c r="CP126" s="44"/>
      <c r="CQ126" s="44"/>
      <c r="CR126" s="44"/>
      <c r="CS126" s="44"/>
      <c r="CT126" s="44"/>
      <c r="CU126" s="44"/>
      <c r="CV126" s="44"/>
      <c r="CW126" s="44"/>
      <c r="CX126" s="44"/>
      <c r="CY126" s="44"/>
      <c r="CZ126" s="44"/>
      <c r="DA126" s="44"/>
      <c r="DB126" s="44"/>
      <c r="DC126" s="44"/>
    </row>
    <row r="127" spans="2:107" s="5" customFormat="1" ht="30" customHeight="1">
      <c r="B127" s="133"/>
      <c r="C127" s="57"/>
      <c r="D127" s="122"/>
      <c r="E127" s="135"/>
      <c r="F127" s="137" t="s">
        <v>31</v>
      </c>
      <c r="G127" s="58" t="s">
        <v>31</v>
      </c>
      <c r="H127" s="138"/>
      <c r="I127" s="120" t="s">
        <v>31</v>
      </c>
      <c r="J127" s="139" t="s">
        <v>31</v>
      </c>
      <c r="K127" s="59"/>
      <c r="L127" s="60"/>
      <c r="M127" s="61"/>
      <c r="N127" s="61"/>
      <c r="O127" s="74" t="str">
        <f t="shared" si="5"/>
        <v xml:space="preserve"> </v>
      </c>
      <c r="P127" s="60"/>
      <c r="Q127" s="61"/>
      <c r="R127" s="61"/>
      <c r="S127" s="74" t="str">
        <f t="shared" si="0"/>
        <v xml:space="preserve"> </v>
      </c>
      <c r="T127" s="75" t="str">
        <f t="shared" si="1"/>
        <v/>
      </c>
      <c r="U127" s="130" t="s">
        <v>132</v>
      </c>
      <c r="V127" s="62" t="str">
        <f>IF(H127=0," ",IF(E127="H",IF(AND(H127&gt;2005,H127&lt;2009),VLOOKUP(K127,Minimas!$A$15:$C$29,3),IF(AND(H127&gt;2008,H127&lt;2011),VLOOKUP(K127,Minimas!$A$15:$C$29,2),"ERREUR")),IF(AND(H127&gt;2005,H127&lt;2009),VLOOKUP(K127,Minimas!$H$15:J$29,3),IF(AND(H127&gt;2008,H127&lt;2011),VLOOKUP(K127,Minimas!$H$15:$J$29,2),"ERREUR"))))</f>
        <v xml:space="preserve"> </v>
      </c>
      <c r="W127" s="63" t="str">
        <f t="shared" si="2"/>
        <v/>
      </c>
      <c r="X127" s="56"/>
      <c r="Y127" s="56"/>
      <c r="Z127" s="5" t="str">
        <f t="shared" si="3"/>
        <v xml:space="preserve"> </v>
      </c>
      <c r="AA127" s="5" t="str">
        <f t="shared" si="4"/>
        <v xml:space="preserve"> </v>
      </c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4"/>
      <c r="BM127" s="44"/>
      <c r="BN127" s="44"/>
      <c r="BO127" s="44"/>
      <c r="BP127" s="44"/>
      <c r="BQ127" s="44"/>
      <c r="BR127" s="44"/>
      <c r="BS127" s="44"/>
      <c r="BT127" s="44"/>
      <c r="BU127" s="44"/>
      <c r="BV127" s="44"/>
      <c r="BW127" s="44"/>
      <c r="BX127" s="44"/>
      <c r="BY127" s="44"/>
      <c r="BZ127" s="44"/>
      <c r="CA127" s="44"/>
      <c r="CB127" s="44"/>
      <c r="CC127" s="44"/>
      <c r="CD127" s="44"/>
      <c r="CE127" s="44"/>
      <c r="CF127" s="44"/>
      <c r="CG127" s="44"/>
      <c r="CH127" s="44"/>
      <c r="CI127" s="44"/>
      <c r="CJ127" s="44"/>
      <c r="CK127" s="44"/>
      <c r="CL127" s="44"/>
      <c r="CM127" s="44"/>
      <c r="CN127" s="44"/>
      <c r="CO127" s="44"/>
      <c r="CP127" s="44"/>
      <c r="CQ127" s="44"/>
      <c r="CR127" s="44"/>
      <c r="CS127" s="44"/>
      <c r="CT127" s="44"/>
      <c r="CU127" s="44"/>
      <c r="CV127" s="44"/>
      <c r="CW127" s="44"/>
      <c r="CX127" s="44"/>
      <c r="CY127" s="44"/>
      <c r="CZ127" s="44"/>
      <c r="DA127" s="44"/>
      <c r="DB127" s="44"/>
      <c r="DC127" s="44"/>
    </row>
    <row r="128" spans="2:107" s="5" customFormat="1" ht="30" customHeight="1">
      <c r="B128" s="133"/>
      <c r="C128" s="57"/>
      <c r="D128" s="122"/>
      <c r="E128" s="135"/>
      <c r="F128" s="137" t="s">
        <v>31</v>
      </c>
      <c r="G128" s="58" t="s">
        <v>31</v>
      </c>
      <c r="H128" s="138"/>
      <c r="I128" s="120" t="s">
        <v>31</v>
      </c>
      <c r="J128" s="139" t="s">
        <v>31</v>
      </c>
      <c r="K128" s="59"/>
      <c r="L128" s="60"/>
      <c r="M128" s="61"/>
      <c r="N128" s="61"/>
      <c r="O128" s="74" t="str">
        <f t="shared" si="5"/>
        <v xml:space="preserve"> </v>
      </c>
      <c r="P128" s="60"/>
      <c r="Q128" s="61"/>
      <c r="R128" s="61"/>
      <c r="S128" s="74" t="str">
        <f t="shared" si="0"/>
        <v xml:space="preserve"> </v>
      </c>
      <c r="T128" s="75" t="str">
        <f t="shared" si="1"/>
        <v/>
      </c>
      <c r="U128" s="130" t="s">
        <v>132</v>
      </c>
      <c r="V128" s="62" t="str">
        <f>IF(H128=0," ",IF(E128="H",IF(AND(H128&gt;2005,H128&lt;2009),VLOOKUP(K128,Minimas!$A$15:$C$29,3),IF(AND(H128&gt;2008,H128&lt;2011),VLOOKUP(K128,Minimas!$A$15:$C$29,2),"ERREUR")),IF(AND(H128&gt;2005,H128&lt;2009),VLOOKUP(K128,Minimas!$H$15:J$29,3),IF(AND(H128&gt;2008,H128&lt;2011),VLOOKUP(K128,Minimas!$H$15:$J$29,2),"ERREUR"))))</f>
        <v xml:space="preserve"> </v>
      </c>
      <c r="W128" s="63" t="str">
        <f t="shared" si="2"/>
        <v/>
      </c>
      <c r="X128" s="56"/>
      <c r="Y128" s="56"/>
      <c r="Z128" s="5" t="str">
        <f t="shared" si="3"/>
        <v xml:space="preserve"> </v>
      </c>
      <c r="AA128" s="5" t="str">
        <f t="shared" si="4"/>
        <v xml:space="preserve"> </v>
      </c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4"/>
      <c r="BM128" s="44"/>
      <c r="BN128" s="44"/>
      <c r="BO128" s="44"/>
      <c r="BP128" s="44"/>
      <c r="BQ128" s="44"/>
      <c r="BR128" s="44"/>
      <c r="BS128" s="44"/>
      <c r="BT128" s="44"/>
      <c r="BU128" s="44"/>
      <c r="BV128" s="44"/>
      <c r="BW128" s="44"/>
      <c r="BX128" s="44"/>
      <c r="BY128" s="44"/>
      <c r="BZ128" s="44"/>
      <c r="CA128" s="44"/>
      <c r="CB128" s="44"/>
      <c r="CC128" s="44"/>
      <c r="CD128" s="44"/>
      <c r="CE128" s="44"/>
      <c r="CF128" s="44"/>
      <c r="CG128" s="44"/>
      <c r="CH128" s="44"/>
      <c r="CI128" s="44"/>
      <c r="CJ128" s="44"/>
      <c r="CK128" s="44"/>
      <c r="CL128" s="44"/>
      <c r="CM128" s="44"/>
      <c r="CN128" s="44"/>
      <c r="CO128" s="44"/>
      <c r="CP128" s="44"/>
      <c r="CQ128" s="44"/>
      <c r="CR128" s="44"/>
      <c r="CS128" s="44"/>
      <c r="CT128" s="44"/>
      <c r="CU128" s="44"/>
      <c r="CV128" s="44"/>
      <c r="CW128" s="44"/>
      <c r="CX128" s="44"/>
      <c r="CY128" s="44"/>
      <c r="CZ128" s="44"/>
      <c r="DA128" s="44"/>
      <c r="DB128" s="44"/>
      <c r="DC128" s="44"/>
    </row>
    <row r="129" spans="2:107" s="5" customFormat="1" ht="30" customHeight="1">
      <c r="B129" s="133"/>
      <c r="C129" s="57"/>
      <c r="D129" s="122"/>
      <c r="E129" s="135"/>
      <c r="F129" s="137" t="s">
        <v>31</v>
      </c>
      <c r="G129" s="58" t="s">
        <v>31</v>
      </c>
      <c r="H129" s="138"/>
      <c r="I129" s="120" t="s">
        <v>31</v>
      </c>
      <c r="J129" s="139" t="s">
        <v>31</v>
      </c>
      <c r="K129" s="59"/>
      <c r="L129" s="60"/>
      <c r="M129" s="61"/>
      <c r="N129" s="61"/>
      <c r="O129" s="74" t="str">
        <f t="shared" si="5"/>
        <v xml:space="preserve"> </v>
      </c>
      <c r="P129" s="60"/>
      <c r="Q129" s="61"/>
      <c r="R129" s="61"/>
      <c r="S129" s="74" t="str">
        <f t="shared" si="0"/>
        <v xml:space="preserve"> </v>
      </c>
      <c r="T129" s="75" t="str">
        <f t="shared" si="1"/>
        <v/>
      </c>
      <c r="U129" s="130" t="s">
        <v>132</v>
      </c>
      <c r="V129" s="62" t="str">
        <f>IF(H129=0," ",IF(E129="H",IF(AND(H129&gt;2005,H129&lt;2009),VLOOKUP(K129,Minimas!$A$15:$C$29,3),IF(AND(H129&gt;2008,H129&lt;2011),VLOOKUP(K129,Minimas!$A$15:$C$29,2),"ERREUR")),IF(AND(H129&gt;2005,H129&lt;2009),VLOOKUP(K129,Minimas!$H$15:J$29,3),IF(AND(H129&gt;2008,H129&lt;2011),VLOOKUP(K129,Minimas!$H$15:$J$29,2),"ERREUR"))))</f>
        <v xml:space="preserve"> </v>
      </c>
      <c r="W129" s="63" t="str">
        <f t="shared" si="2"/>
        <v/>
      </c>
      <c r="X129" s="56"/>
      <c r="Y129" s="56"/>
      <c r="Z129" s="5" t="str">
        <f t="shared" si="3"/>
        <v xml:space="preserve"> </v>
      </c>
      <c r="AA129" s="5" t="str">
        <f t="shared" si="4"/>
        <v xml:space="preserve"> </v>
      </c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  <c r="BN129" s="44"/>
      <c r="BO129" s="44"/>
      <c r="BP129" s="44"/>
      <c r="BQ129" s="44"/>
      <c r="BR129" s="44"/>
      <c r="BS129" s="44"/>
      <c r="BT129" s="44"/>
      <c r="BU129" s="44"/>
      <c r="BV129" s="44"/>
      <c r="BW129" s="44"/>
      <c r="BX129" s="44"/>
      <c r="BY129" s="44"/>
      <c r="BZ129" s="44"/>
      <c r="CA129" s="44"/>
      <c r="CB129" s="44"/>
      <c r="CC129" s="44"/>
      <c r="CD129" s="44"/>
      <c r="CE129" s="44"/>
      <c r="CF129" s="44"/>
      <c r="CG129" s="44"/>
      <c r="CH129" s="44"/>
      <c r="CI129" s="44"/>
      <c r="CJ129" s="44"/>
      <c r="CK129" s="44"/>
      <c r="CL129" s="44"/>
      <c r="CM129" s="44"/>
      <c r="CN129" s="44"/>
      <c r="CO129" s="44"/>
      <c r="CP129" s="44"/>
      <c r="CQ129" s="44"/>
      <c r="CR129" s="44"/>
      <c r="CS129" s="44"/>
      <c r="CT129" s="44"/>
      <c r="CU129" s="44"/>
      <c r="CV129" s="44"/>
      <c r="CW129" s="44"/>
      <c r="CX129" s="44"/>
      <c r="CY129" s="44"/>
      <c r="CZ129" s="44"/>
      <c r="DA129" s="44"/>
      <c r="DB129" s="44"/>
      <c r="DC129" s="44"/>
    </row>
    <row r="130" spans="2:107" s="5" customFormat="1" ht="30" customHeight="1">
      <c r="B130" s="133"/>
      <c r="C130" s="57"/>
      <c r="D130" s="122"/>
      <c r="E130" s="135"/>
      <c r="F130" s="137" t="s">
        <v>31</v>
      </c>
      <c r="G130" s="58" t="s">
        <v>31</v>
      </c>
      <c r="H130" s="138"/>
      <c r="I130" s="120" t="s">
        <v>31</v>
      </c>
      <c r="J130" s="139" t="s">
        <v>31</v>
      </c>
      <c r="K130" s="59"/>
      <c r="L130" s="60"/>
      <c r="M130" s="61"/>
      <c r="N130" s="61"/>
      <c r="O130" s="74" t="str">
        <f t="shared" si="5"/>
        <v xml:space="preserve"> </v>
      </c>
      <c r="P130" s="60"/>
      <c r="Q130" s="61"/>
      <c r="R130" s="61"/>
      <c r="S130" s="74" t="str">
        <f t="shared" si="0"/>
        <v xml:space="preserve"> </v>
      </c>
      <c r="T130" s="75" t="str">
        <f t="shared" si="1"/>
        <v/>
      </c>
      <c r="U130" s="130" t="s">
        <v>132</v>
      </c>
      <c r="V130" s="62" t="str">
        <f>IF(H130=0," ",IF(E130="H",IF(AND(H130&gt;2005,H130&lt;2009),VLOOKUP(K130,Minimas!$A$15:$C$29,3),IF(AND(H130&gt;2008,H130&lt;2011),VLOOKUP(K130,Minimas!$A$15:$C$29,2),"ERREUR")),IF(AND(H130&gt;2005,H130&lt;2009),VLOOKUP(K130,Minimas!$H$15:J$29,3),IF(AND(H130&gt;2008,H130&lt;2011),VLOOKUP(K130,Minimas!$H$15:$J$29,2),"ERREUR"))))</f>
        <v xml:space="preserve"> </v>
      </c>
      <c r="W130" s="63" t="str">
        <f t="shared" si="2"/>
        <v/>
      </c>
      <c r="X130" s="56"/>
      <c r="Y130" s="56"/>
      <c r="Z130" s="5" t="str">
        <f t="shared" si="3"/>
        <v xml:space="preserve"> </v>
      </c>
      <c r="AA130" s="5" t="str">
        <f t="shared" si="4"/>
        <v xml:space="preserve"> </v>
      </c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  <c r="BF130" s="44"/>
      <c r="BG130" s="44"/>
      <c r="BH130" s="44"/>
      <c r="BI130" s="44"/>
      <c r="BJ130" s="44"/>
      <c r="BK130" s="44"/>
      <c r="BL130" s="44"/>
      <c r="BM130" s="44"/>
      <c r="BN130" s="44"/>
      <c r="BO130" s="44"/>
      <c r="BP130" s="44"/>
      <c r="BQ130" s="44"/>
      <c r="BR130" s="44"/>
      <c r="BS130" s="44"/>
      <c r="BT130" s="44"/>
      <c r="BU130" s="44"/>
      <c r="BV130" s="44"/>
      <c r="BW130" s="44"/>
      <c r="BX130" s="44"/>
      <c r="BY130" s="44"/>
      <c r="BZ130" s="44"/>
      <c r="CA130" s="44"/>
      <c r="CB130" s="44"/>
      <c r="CC130" s="44"/>
      <c r="CD130" s="44"/>
      <c r="CE130" s="44"/>
      <c r="CF130" s="44"/>
      <c r="CG130" s="44"/>
      <c r="CH130" s="44"/>
      <c r="CI130" s="44"/>
      <c r="CJ130" s="44"/>
      <c r="CK130" s="44"/>
      <c r="CL130" s="44"/>
      <c r="CM130" s="44"/>
      <c r="CN130" s="44"/>
      <c r="CO130" s="44"/>
      <c r="CP130" s="44"/>
      <c r="CQ130" s="44"/>
      <c r="CR130" s="44"/>
      <c r="CS130" s="44"/>
      <c r="CT130" s="44"/>
      <c r="CU130" s="44"/>
      <c r="CV130" s="44"/>
      <c r="CW130" s="44"/>
      <c r="CX130" s="44"/>
      <c r="CY130" s="44"/>
      <c r="CZ130" s="44"/>
      <c r="DA130" s="44"/>
      <c r="DB130" s="44"/>
      <c r="DC130" s="44"/>
    </row>
    <row r="131" spans="2:107" s="5" customFormat="1" ht="30" customHeight="1">
      <c r="B131" s="133"/>
      <c r="C131" s="57"/>
      <c r="D131" s="122"/>
      <c r="E131" s="135"/>
      <c r="F131" s="137" t="s">
        <v>31</v>
      </c>
      <c r="G131" s="58" t="s">
        <v>31</v>
      </c>
      <c r="H131" s="138"/>
      <c r="I131" s="120" t="s">
        <v>31</v>
      </c>
      <c r="J131" s="139" t="s">
        <v>31</v>
      </c>
      <c r="K131" s="59"/>
      <c r="L131" s="60"/>
      <c r="M131" s="61"/>
      <c r="N131" s="61"/>
      <c r="O131" s="74" t="str">
        <f t="shared" si="5"/>
        <v xml:space="preserve"> </v>
      </c>
      <c r="P131" s="60"/>
      <c r="Q131" s="61"/>
      <c r="R131" s="61"/>
      <c r="S131" s="74" t="str">
        <f t="shared" si="0"/>
        <v xml:space="preserve"> </v>
      </c>
      <c r="T131" s="75" t="str">
        <f t="shared" si="1"/>
        <v/>
      </c>
      <c r="U131" s="130" t="s">
        <v>132</v>
      </c>
      <c r="V131" s="62" t="str">
        <f>IF(H131=0," ",IF(E131="H",IF(AND(H131&gt;2005,H131&lt;2009),VLOOKUP(K131,Minimas!$A$15:$C$29,3),IF(AND(H131&gt;2008,H131&lt;2011),VLOOKUP(K131,Minimas!$A$15:$C$29,2),"ERREUR")),IF(AND(H131&gt;2005,H131&lt;2009),VLOOKUP(K131,Minimas!$H$15:J$29,3),IF(AND(H131&gt;2008,H131&lt;2011),VLOOKUP(K131,Minimas!$H$15:$J$29,2),"ERREUR"))))</f>
        <v xml:space="preserve"> </v>
      </c>
      <c r="W131" s="63" t="str">
        <f t="shared" si="2"/>
        <v/>
      </c>
      <c r="X131" s="56"/>
      <c r="Y131" s="56"/>
      <c r="Z131" s="5" t="str">
        <f t="shared" si="3"/>
        <v xml:space="preserve"> </v>
      </c>
      <c r="AA131" s="5" t="str">
        <f t="shared" si="4"/>
        <v xml:space="preserve"> </v>
      </c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BJ131" s="44"/>
      <c r="BK131" s="44"/>
      <c r="BL131" s="44"/>
      <c r="BM131" s="44"/>
      <c r="BN131" s="44"/>
      <c r="BO131" s="44"/>
      <c r="BP131" s="44"/>
      <c r="BQ131" s="44"/>
      <c r="BR131" s="44"/>
      <c r="BS131" s="44"/>
      <c r="BT131" s="44"/>
      <c r="BU131" s="44"/>
      <c r="BV131" s="44"/>
      <c r="BW131" s="44"/>
      <c r="BX131" s="44"/>
      <c r="BY131" s="44"/>
      <c r="BZ131" s="44"/>
      <c r="CA131" s="44"/>
      <c r="CB131" s="44"/>
      <c r="CC131" s="44"/>
      <c r="CD131" s="44"/>
      <c r="CE131" s="44"/>
      <c r="CF131" s="44"/>
      <c r="CG131" s="44"/>
      <c r="CH131" s="44"/>
      <c r="CI131" s="44"/>
      <c r="CJ131" s="44"/>
      <c r="CK131" s="44"/>
      <c r="CL131" s="44"/>
      <c r="CM131" s="44"/>
      <c r="CN131" s="44"/>
      <c r="CO131" s="44"/>
      <c r="CP131" s="44"/>
      <c r="CQ131" s="44"/>
      <c r="CR131" s="44"/>
      <c r="CS131" s="44"/>
      <c r="CT131" s="44"/>
      <c r="CU131" s="44"/>
      <c r="CV131" s="44"/>
      <c r="CW131" s="44"/>
      <c r="CX131" s="44"/>
      <c r="CY131" s="44"/>
      <c r="CZ131" s="44"/>
      <c r="DA131" s="44"/>
      <c r="DB131" s="44"/>
      <c r="DC131" s="44"/>
    </row>
    <row r="132" spans="2:107" s="5" customFormat="1" ht="30" customHeight="1">
      <c r="B132" s="133"/>
      <c r="C132" s="57"/>
      <c r="D132" s="122"/>
      <c r="E132" s="135"/>
      <c r="F132" s="137" t="s">
        <v>31</v>
      </c>
      <c r="G132" s="58" t="s">
        <v>31</v>
      </c>
      <c r="H132" s="138"/>
      <c r="I132" s="120" t="s">
        <v>31</v>
      </c>
      <c r="J132" s="139" t="s">
        <v>31</v>
      </c>
      <c r="K132" s="59"/>
      <c r="L132" s="60"/>
      <c r="M132" s="61"/>
      <c r="N132" s="61"/>
      <c r="O132" s="74" t="str">
        <f t="shared" si="5"/>
        <v xml:space="preserve"> </v>
      </c>
      <c r="P132" s="60"/>
      <c r="Q132" s="61"/>
      <c r="R132" s="61"/>
      <c r="S132" s="74" t="str">
        <f t="shared" si="0"/>
        <v xml:space="preserve"> </v>
      </c>
      <c r="T132" s="75" t="str">
        <f t="shared" si="1"/>
        <v/>
      </c>
      <c r="U132" s="130" t="s">
        <v>132</v>
      </c>
      <c r="V132" s="62" t="str">
        <f>IF(H132=0," ",IF(E132="H",IF(AND(H132&gt;2005,H132&lt;2009),VLOOKUP(K132,Minimas!$A$15:$C$29,3),IF(AND(H132&gt;2008,H132&lt;2011),VLOOKUP(K132,Minimas!$A$15:$C$29,2),"ERREUR")),IF(AND(H132&gt;2005,H132&lt;2009),VLOOKUP(K132,Minimas!$H$15:J$29,3),IF(AND(H132&gt;2008,H132&lt;2011),VLOOKUP(K132,Minimas!$H$15:$J$29,2),"ERREUR"))))</f>
        <v xml:space="preserve"> </v>
      </c>
      <c r="W132" s="63" t="str">
        <f t="shared" si="2"/>
        <v/>
      </c>
      <c r="X132" s="56"/>
      <c r="Y132" s="56"/>
      <c r="Z132" s="5" t="str">
        <f t="shared" si="3"/>
        <v xml:space="preserve"> </v>
      </c>
      <c r="AA132" s="5" t="str">
        <f t="shared" si="4"/>
        <v xml:space="preserve"> </v>
      </c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  <c r="BF132" s="44"/>
      <c r="BG132" s="44"/>
      <c r="BH132" s="44"/>
      <c r="BI132" s="44"/>
      <c r="BJ132" s="44"/>
      <c r="BK132" s="44"/>
      <c r="BL132" s="44"/>
      <c r="BM132" s="44"/>
      <c r="BN132" s="44"/>
      <c r="BO132" s="44"/>
      <c r="BP132" s="44"/>
      <c r="BQ132" s="44"/>
      <c r="BR132" s="44"/>
      <c r="BS132" s="44"/>
      <c r="BT132" s="44"/>
      <c r="BU132" s="44"/>
      <c r="BV132" s="44"/>
      <c r="BW132" s="44"/>
      <c r="BX132" s="44"/>
      <c r="BY132" s="44"/>
      <c r="BZ132" s="44"/>
      <c r="CA132" s="44"/>
      <c r="CB132" s="44"/>
      <c r="CC132" s="44"/>
      <c r="CD132" s="44"/>
      <c r="CE132" s="44"/>
      <c r="CF132" s="44"/>
      <c r="CG132" s="44"/>
      <c r="CH132" s="44"/>
      <c r="CI132" s="44"/>
      <c r="CJ132" s="44"/>
      <c r="CK132" s="44"/>
      <c r="CL132" s="44"/>
      <c r="CM132" s="44"/>
      <c r="CN132" s="44"/>
      <c r="CO132" s="44"/>
      <c r="CP132" s="44"/>
      <c r="CQ132" s="44"/>
      <c r="CR132" s="44"/>
      <c r="CS132" s="44"/>
      <c r="CT132" s="44"/>
      <c r="CU132" s="44"/>
      <c r="CV132" s="44"/>
      <c r="CW132" s="44"/>
      <c r="CX132" s="44"/>
      <c r="CY132" s="44"/>
      <c r="CZ132" s="44"/>
      <c r="DA132" s="44"/>
      <c r="DB132" s="44"/>
      <c r="DC132" s="44"/>
    </row>
    <row r="133" spans="2:107" s="5" customFormat="1" ht="30" customHeight="1">
      <c r="B133" s="133"/>
      <c r="C133" s="57"/>
      <c r="D133" s="122"/>
      <c r="E133" s="135"/>
      <c r="F133" s="137" t="s">
        <v>31</v>
      </c>
      <c r="G133" s="58" t="s">
        <v>31</v>
      </c>
      <c r="H133" s="138"/>
      <c r="I133" s="120" t="s">
        <v>31</v>
      </c>
      <c r="J133" s="139" t="s">
        <v>31</v>
      </c>
      <c r="K133" s="59"/>
      <c r="L133" s="60"/>
      <c r="M133" s="61"/>
      <c r="N133" s="61"/>
      <c r="O133" s="74" t="str">
        <f t="shared" si="5"/>
        <v xml:space="preserve"> </v>
      </c>
      <c r="P133" s="60"/>
      <c r="Q133" s="61"/>
      <c r="R133" s="61"/>
      <c r="S133" s="74" t="str">
        <f t="shared" si="0"/>
        <v xml:space="preserve"> </v>
      </c>
      <c r="T133" s="75" t="str">
        <f t="shared" si="1"/>
        <v/>
      </c>
      <c r="U133" s="130" t="s">
        <v>132</v>
      </c>
      <c r="V133" s="62" t="str">
        <f>IF(H133=0," ",IF(E133="H",IF(AND(H133&gt;2005,H133&lt;2009),VLOOKUP(K133,Minimas!$A$15:$C$29,3),IF(AND(H133&gt;2008,H133&lt;2011),VLOOKUP(K133,Minimas!$A$15:$C$29,2),"ERREUR")),IF(AND(H133&gt;2005,H133&lt;2009),VLOOKUP(K133,Minimas!$H$15:J$29,3),IF(AND(H133&gt;2008,H133&lt;2011),VLOOKUP(K133,Minimas!$H$15:$J$29,2),"ERREUR"))))</f>
        <v xml:space="preserve"> </v>
      </c>
      <c r="W133" s="63" t="str">
        <f t="shared" si="2"/>
        <v/>
      </c>
      <c r="X133" s="56"/>
      <c r="Y133" s="56"/>
      <c r="Z133" s="5" t="str">
        <f t="shared" si="3"/>
        <v xml:space="preserve"> </v>
      </c>
      <c r="AA133" s="5" t="str">
        <f t="shared" si="4"/>
        <v xml:space="preserve"> </v>
      </c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  <c r="BF133" s="44"/>
      <c r="BG133" s="44"/>
      <c r="BH133" s="44"/>
      <c r="BI133" s="44"/>
      <c r="BJ133" s="44"/>
      <c r="BK133" s="44"/>
      <c r="BL133" s="44"/>
      <c r="BM133" s="44"/>
      <c r="BN133" s="44"/>
      <c r="BO133" s="44"/>
      <c r="BP133" s="44"/>
      <c r="BQ133" s="44"/>
      <c r="BR133" s="44"/>
      <c r="BS133" s="44"/>
      <c r="BT133" s="44"/>
      <c r="BU133" s="44"/>
      <c r="BV133" s="44"/>
      <c r="BW133" s="44"/>
      <c r="BX133" s="44"/>
      <c r="BY133" s="44"/>
      <c r="BZ133" s="44"/>
      <c r="CA133" s="44"/>
      <c r="CB133" s="44"/>
      <c r="CC133" s="44"/>
      <c r="CD133" s="44"/>
      <c r="CE133" s="44"/>
      <c r="CF133" s="44"/>
      <c r="CG133" s="44"/>
      <c r="CH133" s="44"/>
      <c r="CI133" s="44"/>
      <c r="CJ133" s="44"/>
      <c r="CK133" s="44"/>
      <c r="CL133" s="44"/>
      <c r="CM133" s="44"/>
      <c r="CN133" s="44"/>
      <c r="CO133" s="44"/>
      <c r="CP133" s="44"/>
      <c r="CQ133" s="44"/>
      <c r="CR133" s="44"/>
      <c r="CS133" s="44"/>
      <c r="CT133" s="44"/>
      <c r="CU133" s="44"/>
      <c r="CV133" s="44"/>
      <c r="CW133" s="44"/>
      <c r="CX133" s="44"/>
      <c r="CY133" s="44"/>
      <c r="CZ133" s="44"/>
      <c r="DA133" s="44"/>
      <c r="DB133" s="44"/>
      <c r="DC133" s="44"/>
    </row>
    <row r="134" spans="2:107" s="5" customFormat="1" ht="30" customHeight="1">
      <c r="B134" s="133"/>
      <c r="C134" s="57"/>
      <c r="D134" s="122"/>
      <c r="E134" s="135"/>
      <c r="F134" s="137" t="s">
        <v>31</v>
      </c>
      <c r="G134" s="58" t="s">
        <v>31</v>
      </c>
      <c r="H134" s="138"/>
      <c r="I134" s="120" t="s">
        <v>31</v>
      </c>
      <c r="J134" s="139" t="s">
        <v>31</v>
      </c>
      <c r="K134" s="59"/>
      <c r="L134" s="60"/>
      <c r="M134" s="61"/>
      <c r="N134" s="61"/>
      <c r="O134" s="74" t="str">
        <f t="shared" si="5"/>
        <v xml:space="preserve"> </v>
      </c>
      <c r="P134" s="60"/>
      <c r="Q134" s="61"/>
      <c r="R134" s="61"/>
      <c r="S134" s="74" t="str">
        <f t="shared" si="0"/>
        <v xml:space="preserve"> </v>
      </c>
      <c r="T134" s="75" t="str">
        <f t="shared" si="1"/>
        <v/>
      </c>
      <c r="U134" s="130" t="s">
        <v>132</v>
      </c>
      <c r="V134" s="62" t="str">
        <f>IF(H134=0," ",IF(E134="H",IF(AND(H134&gt;2005,H134&lt;2009),VLOOKUP(K134,Minimas!$A$15:$C$29,3),IF(AND(H134&gt;2008,H134&lt;2011),VLOOKUP(K134,Minimas!$A$15:$C$29,2),"ERREUR")),IF(AND(H134&gt;2005,H134&lt;2009),VLOOKUP(K134,Minimas!$H$15:J$29,3),IF(AND(H134&gt;2008,H134&lt;2011),VLOOKUP(K134,Minimas!$H$15:$J$29,2),"ERREUR"))))</f>
        <v xml:space="preserve"> </v>
      </c>
      <c r="W134" s="63" t="str">
        <f t="shared" si="2"/>
        <v/>
      </c>
      <c r="X134" s="56"/>
      <c r="Y134" s="56"/>
      <c r="Z134" s="5" t="str">
        <f t="shared" si="3"/>
        <v xml:space="preserve"> </v>
      </c>
      <c r="AA134" s="5" t="str">
        <f t="shared" si="4"/>
        <v xml:space="preserve"> </v>
      </c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  <c r="BF134" s="44"/>
      <c r="BG134" s="44"/>
      <c r="BH134" s="44"/>
      <c r="BI134" s="44"/>
      <c r="BJ134" s="44"/>
      <c r="BK134" s="44"/>
      <c r="BL134" s="44"/>
      <c r="BM134" s="44"/>
      <c r="BN134" s="44"/>
      <c r="BO134" s="44"/>
      <c r="BP134" s="44"/>
      <c r="BQ134" s="44"/>
      <c r="BR134" s="44"/>
      <c r="BS134" s="44"/>
      <c r="BT134" s="44"/>
      <c r="BU134" s="44"/>
      <c r="BV134" s="44"/>
      <c r="BW134" s="44"/>
      <c r="BX134" s="44"/>
      <c r="BY134" s="44"/>
      <c r="BZ134" s="44"/>
      <c r="CA134" s="44"/>
      <c r="CB134" s="44"/>
      <c r="CC134" s="44"/>
      <c r="CD134" s="44"/>
      <c r="CE134" s="44"/>
      <c r="CF134" s="44"/>
      <c r="CG134" s="44"/>
      <c r="CH134" s="44"/>
      <c r="CI134" s="44"/>
      <c r="CJ134" s="44"/>
      <c r="CK134" s="44"/>
      <c r="CL134" s="44"/>
      <c r="CM134" s="44"/>
      <c r="CN134" s="44"/>
      <c r="CO134" s="44"/>
      <c r="CP134" s="44"/>
      <c r="CQ134" s="44"/>
      <c r="CR134" s="44"/>
      <c r="CS134" s="44"/>
      <c r="CT134" s="44"/>
      <c r="CU134" s="44"/>
      <c r="CV134" s="44"/>
      <c r="CW134" s="44"/>
      <c r="CX134" s="44"/>
      <c r="CY134" s="44"/>
      <c r="CZ134" s="44"/>
      <c r="DA134" s="44"/>
      <c r="DB134" s="44"/>
      <c r="DC134" s="44"/>
    </row>
    <row r="135" spans="2:107" s="5" customFormat="1" ht="30" customHeight="1">
      <c r="B135" s="133"/>
      <c r="C135" s="57"/>
      <c r="D135" s="122"/>
      <c r="E135" s="135"/>
      <c r="F135" s="137" t="s">
        <v>31</v>
      </c>
      <c r="G135" s="58" t="s">
        <v>31</v>
      </c>
      <c r="H135" s="138"/>
      <c r="I135" s="120" t="s">
        <v>31</v>
      </c>
      <c r="J135" s="139" t="s">
        <v>31</v>
      </c>
      <c r="K135" s="59"/>
      <c r="L135" s="60"/>
      <c r="M135" s="61"/>
      <c r="N135" s="61"/>
      <c r="O135" s="74" t="str">
        <f t="shared" si="5"/>
        <v xml:space="preserve"> </v>
      </c>
      <c r="P135" s="60"/>
      <c r="Q135" s="61"/>
      <c r="R135" s="61"/>
      <c r="S135" s="74" t="str">
        <f t="shared" si="0"/>
        <v xml:space="preserve"> </v>
      </c>
      <c r="T135" s="75" t="str">
        <f t="shared" si="1"/>
        <v/>
      </c>
      <c r="U135" s="130" t="s">
        <v>132</v>
      </c>
      <c r="V135" s="62" t="str">
        <f>IF(H135=0," ",IF(E135="H",IF(AND(H135&gt;2005,H135&lt;2009),VLOOKUP(K135,Minimas!$A$15:$C$29,3),IF(AND(H135&gt;2008,H135&lt;2011),VLOOKUP(K135,Minimas!$A$15:$C$29,2),"ERREUR")),IF(AND(H135&gt;2005,H135&lt;2009),VLOOKUP(K135,Minimas!$H$15:J$29,3),IF(AND(H135&gt;2008,H135&lt;2011),VLOOKUP(K135,Minimas!$H$15:$J$29,2),"ERREUR"))))</f>
        <v xml:space="preserve"> </v>
      </c>
      <c r="W135" s="63" t="str">
        <f t="shared" si="2"/>
        <v/>
      </c>
      <c r="X135" s="56"/>
      <c r="Y135" s="56"/>
      <c r="Z135" s="5" t="str">
        <f t="shared" si="3"/>
        <v xml:space="preserve"> </v>
      </c>
      <c r="AA135" s="5" t="str">
        <f t="shared" si="4"/>
        <v xml:space="preserve"> </v>
      </c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  <c r="BF135" s="44"/>
      <c r="BG135" s="44"/>
      <c r="BH135" s="44"/>
      <c r="BI135" s="44"/>
      <c r="BJ135" s="44"/>
      <c r="BK135" s="44"/>
      <c r="BL135" s="44"/>
      <c r="BM135" s="44"/>
      <c r="BN135" s="44"/>
      <c r="BO135" s="44"/>
      <c r="BP135" s="44"/>
      <c r="BQ135" s="44"/>
      <c r="BR135" s="44"/>
      <c r="BS135" s="44"/>
      <c r="BT135" s="44"/>
      <c r="BU135" s="44"/>
      <c r="BV135" s="44"/>
      <c r="BW135" s="44"/>
      <c r="BX135" s="44"/>
      <c r="BY135" s="44"/>
      <c r="BZ135" s="44"/>
      <c r="CA135" s="44"/>
      <c r="CB135" s="44"/>
      <c r="CC135" s="44"/>
      <c r="CD135" s="44"/>
      <c r="CE135" s="44"/>
      <c r="CF135" s="44"/>
      <c r="CG135" s="44"/>
      <c r="CH135" s="44"/>
      <c r="CI135" s="44"/>
      <c r="CJ135" s="44"/>
      <c r="CK135" s="44"/>
      <c r="CL135" s="44"/>
      <c r="CM135" s="44"/>
      <c r="CN135" s="44"/>
      <c r="CO135" s="44"/>
      <c r="CP135" s="44"/>
      <c r="CQ135" s="44"/>
      <c r="CR135" s="44"/>
      <c r="CS135" s="44"/>
      <c r="CT135" s="44"/>
      <c r="CU135" s="44"/>
      <c r="CV135" s="44"/>
      <c r="CW135" s="44"/>
      <c r="CX135" s="44"/>
      <c r="CY135" s="44"/>
      <c r="CZ135" s="44"/>
      <c r="DA135" s="44"/>
      <c r="DB135" s="44"/>
      <c r="DC135" s="44"/>
    </row>
    <row r="136" spans="2:107" s="5" customFormat="1" ht="30" customHeight="1">
      <c r="B136" s="133"/>
      <c r="C136" s="57"/>
      <c r="D136" s="122"/>
      <c r="E136" s="135"/>
      <c r="F136" s="137" t="s">
        <v>31</v>
      </c>
      <c r="G136" s="58" t="s">
        <v>31</v>
      </c>
      <c r="H136" s="138"/>
      <c r="I136" s="120" t="s">
        <v>31</v>
      </c>
      <c r="J136" s="139" t="s">
        <v>31</v>
      </c>
      <c r="K136" s="59"/>
      <c r="L136" s="60"/>
      <c r="M136" s="61"/>
      <c r="N136" s="61"/>
      <c r="O136" s="74" t="str">
        <f t="shared" si="5"/>
        <v xml:space="preserve"> </v>
      </c>
      <c r="P136" s="60"/>
      <c r="Q136" s="61"/>
      <c r="R136" s="61"/>
      <c r="S136" s="74" t="str">
        <f t="shared" si="0"/>
        <v xml:space="preserve"> </v>
      </c>
      <c r="T136" s="75" t="str">
        <f t="shared" si="1"/>
        <v/>
      </c>
      <c r="U136" s="130" t="s">
        <v>132</v>
      </c>
      <c r="V136" s="62" t="str">
        <f>IF(H136=0," ",IF(E136="H",IF(AND(H136&gt;2005,H136&lt;2009),VLOOKUP(K136,Minimas!$A$15:$C$29,3),IF(AND(H136&gt;2008,H136&lt;2011),VLOOKUP(K136,Minimas!$A$15:$C$29,2),"ERREUR")),IF(AND(H136&gt;2005,H136&lt;2009),VLOOKUP(K136,Minimas!$H$15:J$29,3),IF(AND(H136&gt;2008,H136&lt;2011),VLOOKUP(K136,Minimas!$H$15:$J$29,2),"ERREUR"))))</f>
        <v xml:space="preserve"> </v>
      </c>
      <c r="W136" s="63" t="str">
        <f t="shared" si="2"/>
        <v/>
      </c>
      <c r="X136" s="56"/>
      <c r="Y136" s="56"/>
      <c r="Z136" s="5" t="str">
        <f t="shared" si="3"/>
        <v xml:space="preserve"> </v>
      </c>
      <c r="AA136" s="5" t="str">
        <f t="shared" si="4"/>
        <v xml:space="preserve"> </v>
      </c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  <c r="BF136" s="44"/>
      <c r="BG136" s="44"/>
      <c r="BH136" s="44"/>
      <c r="BI136" s="44"/>
      <c r="BJ136" s="44"/>
      <c r="BK136" s="44"/>
      <c r="BL136" s="44"/>
      <c r="BM136" s="44"/>
      <c r="BN136" s="44"/>
      <c r="BO136" s="44"/>
      <c r="BP136" s="44"/>
      <c r="BQ136" s="44"/>
      <c r="BR136" s="44"/>
      <c r="BS136" s="44"/>
      <c r="BT136" s="44"/>
      <c r="BU136" s="44"/>
      <c r="BV136" s="44"/>
      <c r="BW136" s="44"/>
      <c r="BX136" s="44"/>
      <c r="BY136" s="44"/>
      <c r="BZ136" s="44"/>
      <c r="CA136" s="44"/>
      <c r="CB136" s="44"/>
      <c r="CC136" s="44"/>
      <c r="CD136" s="44"/>
      <c r="CE136" s="44"/>
      <c r="CF136" s="44"/>
      <c r="CG136" s="44"/>
      <c r="CH136" s="44"/>
      <c r="CI136" s="44"/>
      <c r="CJ136" s="44"/>
      <c r="CK136" s="44"/>
      <c r="CL136" s="44"/>
      <c r="CM136" s="44"/>
      <c r="CN136" s="44"/>
      <c r="CO136" s="44"/>
      <c r="CP136" s="44"/>
      <c r="CQ136" s="44"/>
      <c r="CR136" s="44"/>
      <c r="CS136" s="44"/>
      <c r="CT136" s="44"/>
      <c r="CU136" s="44"/>
      <c r="CV136" s="44"/>
      <c r="CW136" s="44"/>
      <c r="CX136" s="44"/>
      <c r="CY136" s="44"/>
      <c r="CZ136" s="44"/>
      <c r="DA136" s="44"/>
      <c r="DB136" s="44"/>
      <c r="DC136" s="44"/>
    </row>
    <row r="137" spans="2:107" s="5" customFormat="1" ht="30" customHeight="1">
      <c r="B137" s="133"/>
      <c r="C137" s="57"/>
      <c r="D137" s="122"/>
      <c r="E137" s="135"/>
      <c r="F137" s="137" t="s">
        <v>31</v>
      </c>
      <c r="G137" s="58" t="s">
        <v>31</v>
      </c>
      <c r="H137" s="138"/>
      <c r="I137" s="120" t="s">
        <v>31</v>
      </c>
      <c r="J137" s="139" t="s">
        <v>31</v>
      </c>
      <c r="K137" s="59"/>
      <c r="L137" s="60"/>
      <c r="M137" s="61"/>
      <c r="N137" s="61"/>
      <c r="O137" s="74" t="str">
        <f t="shared" si="5"/>
        <v xml:space="preserve"> </v>
      </c>
      <c r="P137" s="60"/>
      <c r="Q137" s="61"/>
      <c r="R137" s="61"/>
      <c r="S137" s="74" t="str">
        <f t="shared" si="0"/>
        <v xml:space="preserve"> </v>
      </c>
      <c r="T137" s="75" t="str">
        <f t="shared" si="1"/>
        <v/>
      </c>
      <c r="U137" s="130" t="s">
        <v>132</v>
      </c>
      <c r="V137" s="62" t="str">
        <f>IF(H137=0," ",IF(E137="H",IF(AND(H137&gt;2005,H137&lt;2009),VLOOKUP(K137,Minimas!$A$15:$C$29,3),IF(AND(H137&gt;2008,H137&lt;2011),VLOOKUP(K137,Minimas!$A$15:$C$29,2),"ERREUR")),IF(AND(H137&gt;2005,H137&lt;2009),VLOOKUP(K137,Minimas!$H$15:J$29,3),IF(AND(H137&gt;2008,H137&lt;2011),VLOOKUP(K137,Minimas!$H$15:$J$29,2),"ERREUR"))))</f>
        <v xml:space="preserve"> </v>
      </c>
      <c r="W137" s="63" t="str">
        <f t="shared" si="2"/>
        <v/>
      </c>
      <c r="X137" s="56"/>
      <c r="Y137" s="56"/>
      <c r="Z137" s="5" t="str">
        <f t="shared" si="3"/>
        <v xml:space="preserve"> </v>
      </c>
      <c r="AA137" s="5" t="str">
        <f t="shared" si="4"/>
        <v xml:space="preserve"> </v>
      </c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4"/>
      <c r="BM137" s="44"/>
      <c r="BN137" s="44"/>
      <c r="BO137" s="44"/>
      <c r="BP137" s="44"/>
      <c r="BQ137" s="44"/>
      <c r="BR137" s="44"/>
      <c r="BS137" s="44"/>
      <c r="BT137" s="44"/>
      <c r="BU137" s="44"/>
      <c r="BV137" s="44"/>
      <c r="BW137" s="44"/>
      <c r="BX137" s="44"/>
      <c r="BY137" s="44"/>
      <c r="BZ137" s="44"/>
      <c r="CA137" s="44"/>
      <c r="CB137" s="44"/>
      <c r="CC137" s="44"/>
      <c r="CD137" s="44"/>
      <c r="CE137" s="44"/>
      <c r="CF137" s="44"/>
      <c r="CG137" s="44"/>
      <c r="CH137" s="44"/>
      <c r="CI137" s="44"/>
      <c r="CJ137" s="44"/>
      <c r="CK137" s="44"/>
      <c r="CL137" s="44"/>
      <c r="CM137" s="44"/>
      <c r="CN137" s="44"/>
      <c r="CO137" s="44"/>
      <c r="CP137" s="44"/>
      <c r="CQ137" s="44"/>
      <c r="CR137" s="44"/>
      <c r="CS137" s="44"/>
      <c r="CT137" s="44"/>
      <c r="CU137" s="44"/>
      <c r="CV137" s="44"/>
      <c r="CW137" s="44"/>
      <c r="CX137" s="44"/>
      <c r="CY137" s="44"/>
      <c r="CZ137" s="44"/>
      <c r="DA137" s="44"/>
      <c r="DB137" s="44"/>
      <c r="DC137" s="44"/>
    </row>
    <row r="138" spans="2:107" s="5" customFormat="1" ht="30" customHeight="1">
      <c r="B138" s="133"/>
      <c r="C138" s="57"/>
      <c r="D138" s="122"/>
      <c r="E138" s="135"/>
      <c r="F138" s="137" t="s">
        <v>31</v>
      </c>
      <c r="G138" s="58" t="s">
        <v>31</v>
      </c>
      <c r="H138" s="138"/>
      <c r="I138" s="120"/>
      <c r="J138" s="139"/>
      <c r="K138" s="59"/>
      <c r="L138" s="60"/>
      <c r="M138" s="61"/>
      <c r="N138" s="61"/>
      <c r="O138" s="74" t="str">
        <f t="shared" si="5"/>
        <v xml:space="preserve"> </v>
      </c>
      <c r="P138" s="60"/>
      <c r="Q138" s="61"/>
      <c r="R138" s="61"/>
      <c r="S138" s="74" t="str">
        <f t="shared" si="0"/>
        <v xml:space="preserve"> </v>
      </c>
      <c r="T138" s="75" t="str">
        <f t="shared" si="1"/>
        <v/>
      </c>
      <c r="U138" s="130" t="s">
        <v>132</v>
      </c>
      <c r="V138" s="62" t="str">
        <f>IF(H138=0," ",IF(E138="H",IF(AND(H138&gt;2005,H138&lt;2009),VLOOKUP(K138,Minimas!$A$15:$C$29,3),IF(AND(H138&gt;2008,H138&lt;2011),VLOOKUP(K138,Minimas!$A$15:$C$29,2),"ERREUR")),IF(AND(H138&gt;2005,H138&lt;2009),VLOOKUP(K138,Minimas!$H$15:J$29,3),IF(AND(H138&gt;2008,H138&lt;2011),VLOOKUP(K138,Minimas!$H$15:$J$29,2),"ERREUR"))))</f>
        <v xml:space="preserve"> </v>
      </c>
      <c r="W138" s="63" t="str">
        <f t="shared" si="2"/>
        <v/>
      </c>
      <c r="X138" s="56"/>
      <c r="Y138" s="56"/>
      <c r="Z138" s="5" t="str">
        <f t="shared" si="3"/>
        <v xml:space="preserve"> </v>
      </c>
      <c r="AA138" s="5" t="str">
        <f t="shared" si="4"/>
        <v xml:space="preserve"> </v>
      </c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  <c r="BF138" s="44"/>
      <c r="BG138" s="44"/>
      <c r="BH138" s="44"/>
      <c r="BI138" s="44"/>
      <c r="BJ138" s="44"/>
      <c r="BK138" s="44"/>
      <c r="BL138" s="44"/>
      <c r="BM138" s="44"/>
      <c r="BN138" s="44"/>
      <c r="BO138" s="44"/>
      <c r="BP138" s="44"/>
      <c r="BQ138" s="44"/>
      <c r="BR138" s="44"/>
      <c r="BS138" s="44"/>
      <c r="BT138" s="44"/>
      <c r="BU138" s="44"/>
      <c r="BV138" s="44"/>
      <c r="BW138" s="44"/>
      <c r="BX138" s="44"/>
      <c r="BY138" s="44"/>
      <c r="BZ138" s="44"/>
      <c r="CA138" s="44"/>
      <c r="CB138" s="44"/>
      <c r="CC138" s="44"/>
      <c r="CD138" s="44"/>
      <c r="CE138" s="44"/>
      <c r="CF138" s="44"/>
      <c r="CG138" s="44"/>
      <c r="CH138" s="44"/>
      <c r="CI138" s="44"/>
      <c r="CJ138" s="44"/>
      <c r="CK138" s="44"/>
      <c r="CL138" s="44"/>
      <c r="CM138" s="44"/>
      <c r="CN138" s="44"/>
      <c r="CO138" s="44"/>
      <c r="CP138" s="44"/>
      <c r="CQ138" s="44"/>
      <c r="CR138" s="44"/>
      <c r="CS138" s="44"/>
      <c r="CT138" s="44"/>
      <c r="CU138" s="44"/>
      <c r="CV138" s="44"/>
      <c r="CW138" s="44"/>
      <c r="CX138" s="44"/>
      <c r="CY138" s="44"/>
      <c r="CZ138" s="44"/>
      <c r="DA138" s="44"/>
      <c r="DB138" s="44"/>
      <c r="DC138" s="44"/>
    </row>
    <row r="139" spans="2:107" s="5" customFormat="1" ht="30" customHeight="1">
      <c r="B139" s="133"/>
      <c r="C139" s="57"/>
      <c r="D139" s="122"/>
      <c r="E139" s="135"/>
      <c r="F139" s="137" t="s">
        <v>31</v>
      </c>
      <c r="G139" s="58" t="s">
        <v>31</v>
      </c>
      <c r="H139" s="138"/>
      <c r="I139" s="120"/>
      <c r="J139" s="139"/>
      <c r="K139" s="59"/>
      <c r="L139" s="60"/>
      <c r="M139" s="61"/>
      <c r="N139" s="61"/>
      <c r="O139" s="74" t="str">
        <f t="shared" si="5"/>
        <v xml:space="preserve"> </v>
      </c>
      <c r="P139" s="60"/>
      <c r="Q139" s="61"/>
      <c r="R139" s="61"/>
      <c r="S139" s="74" t="str">
        <f t="shared" si="0"/>
        <v xml:space="preserve"> </v>
      </c>
      <c r="T139" s="75" t="str">
        <f t="shared" si="1"/>
        <v/>
      </c>
      <c r="U139" s="130" t="s">
        <v>132</v>
      </c>
      <c r="V139" s="62" t="str">
        <f>IF(H139=0," ",IF(E139="H",IF(AND(H139&gt;2005,H139&lt;2009),VLOOKUP(K139,Minimas!$A$15:$C$29,3),IF(AND(H139&gt;2008,H139&lt;2011),VLOOKUP(K139,Minimas!$A$15:$C$29,2),"ERREUR")),IF(AND(H139&gt;2005,H139&lt;2009),VLOOKUP(K139,Minimas!$H$15:J$29,3),IF(AND(H139&gt;2008,H139&lt;2011),VLOOKUP(K139,Minimas!$H$15:$J$29,2),"ERREUR"))))</f>
        <v xml:space="preserve"> </v>
      </c>
      <c r="W139" s="63" t="str">
        <f t="shared" si="2"/>
        <v/>
      </c>
      <c r="X139" s="56"/>
      <c r="Y139" s="56"/>
      <c r="Z139" s="5" t="str">
        <f t="shared" si="3"/>
        <v xml:space="preserve"> </v>
      </c>
      <c r="AA139" s="5" t="str">
        <f t="shared" si="4"/>
        <v xml:space="preserve"> </v>
      </c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44"/>
      <c r="BI139" s="44"/>
      <c r="BJ139" s="44"/>
      <c r="BK139" s="44"/>
      <c r="BL139" s="44"/>
      <c r="BM139" s="44"/>
      <c r="BN139" s="44"/>
      <c r="BO139" s="44"/>
      <c r="BP139" s="44"/>
      <c r="BQ139" s="44"/>
      <c r="BR139" s="44"/>
      <c r="BS139" s="44"/>
      <c r="BT139" s="44"/>
      <c r="BU139" s="44"/>
      <c r="BV139" s="44"/>
      <c r="BW139" s="44"/>
      <c r="BX139" s="44"/>
      <c r="BY139" s="44"/>
      <c r="BZ139" s="44"/>
      <c r="CA139" s="44"/>
      <c r="CB139" s="44"/>
      <c r="CC139" s="44"/>
      <c r="CD139" s="44"/>
      <c r="CE139" s="44"/>
      <c r="CF139" s="44"/>
      <c r="CG139" s="44"/>
      <c r="CH139" s="44"/>
      <c r="CI139" s="44"/>
      <c r="CJ139" s="44"/>
      <c r="CK139" s="44"/>
      <c r="CL139" s="44"/>
      <c r="CM139" s="44"/>
      <c r="CN139" s="44"/>
      <c r="CO139" s="44"/>
      <c r="CP139" s="44"/>
      <c r="CQ139" s="44"/>
      <c r="CR139" s="44"/>
      <c r="CS139" s="44"/>
      <c r="CT139" s="44"/>
      <c r="CU139" s="44"/>
      <c r="CV139" s="44"/>
      <c r="CW139" s="44"/>
      <c r="CX139" s="44"/>
      <c r="CY139" s="44"/>
      <c r="CZ139" s="44"/>
      <c r="DA139" s="44"/>
      <c r="DB139" s="44"/>
      <c r="DC139" s="44"/>
    </row>
    <row r="140" spans="2:107" s="5" customFormat="1" ht="30" customHeight="1">
      <c r="B140" s="133"/>
      <c r="C140" s="57"/>
      <c r="D140" s="122"/>
      <c r="E140" s="135"/>
      <c r="F140" s="137" t="s">
        <v>31</v>
      </c>
      <c r="G140" s="58" t="s">
        <v>31</v>
      </c>
      <c r="H140" s="138"/>
      <c r="I140" s="120" t="s">
        <v>31</v>
      </c>
      <c r="J140" s="139" t="s">
        <v>31</v>
      </c>
      <c r="K140" s="59"/>
      <c r="L140" s="60"/>
      <c r="M140" s="61"/>
      <c r="N140" s="61"/>
      <c r="O140" s="74" t="str">
        <f t="shared" si="5"/>
        <v xml:space="preserve"> </v>
      </c>
      <c r="P140" s="60"/>
      <c r="Q140" s="61"/>
      <c r="R140" s="61"/>
      <c r="S140" s="74" t="str">
        <f t="shared" si="0"/>
        <v xml:space="preserve"> </v>
      </c>
      <c r="T140" s="75" t="str">
        <f t="shared" si="1"/>
        <v/>
      </c>
      <c r="U140" s="130" t="s">
        <v>132</v>
      </c>
      <c r="V140" s="62" t="str">
        <f>IF(H140=0," ",IF(E140="H",IF(AND(H140&gt;2005,H140&lt;2009),VLOOKUP(K140,Minimas!$A$15:$C$29,3),IF(AND(H140&gt;2008,H140&lt;2011),VLOOKUP(K140,Minimas!$A$15:$C$29,2),"ERREUR")),IF(AND(H140&gt;2005,H140&lt;2009),VLOOKUP(K140,Minimas!$H$15:J$29,3),IF(AND(H140&gt;2008,H140&lt;2011),VLOOKUP(K140,Minimas!$H$15:$J$29,2),"ERREUR"))))</f>
        <v xml:space="preserve"> </v>
      </c>
      <c r="W140" s="63" t="str">
        <f t="shared" si="2"/>
        <v/>
      </c>
      <c r="X140" s="56"/>
      <c r="Y140" s="56"/>
      <c r="Z140" s="5" t="str">
        <f t="shared" si="3"/>
        <v xml:space="preserve"> </v>
      </c>
      <c r="AA140" s="5" t="str">
        <f t="shared" si="4"/>
        <v xml:space="preserve"> </v>
      </c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  <c r="BF140" s="44"/>
      <c r="BG140" s="44"/>
      <c r="BH140" s="44"/>
      <c r="BI140" s="44"/>
      <c r="BJ140" s="44"/>
      <c r="BK140" s="44"/>
      <c r="BL140" s="44"/>
      <c r="BM140" s="44"/>
      <c r="BN140" s="44"/>
      <c r="BO140" s="44"/>
      <c r="BP140" s="44"/>
      <c r="BQ140" s="44"/>
      <c r="BR140" s="44"/>
      <c r="BS140" s="44"/>
      <c r="BT140" s="44"/>
      <c r="BU140" s="44"/>
      <c r="BV140" s="44"/>
      <c r="BW140" s="44"/>
      <c r="BX140" s="44"/>
      <c r="BY140" s="44"/>
      <c r="BZ140" s="44"/>
      <c r="CA140" s="44"/>
      <c r="CB140" s="44"/>
      <c r="CC140" s="44"/>
      <c r="CD140" s="44"/>
      <c r="CE140" s="44"/>
      <c r="CF140" s="44"/>
      <c r="CG140" s="44"/>
      <c r="CH140" s="44"/>
      <c r="CI140" s="44"/>
      <c r="CJ140" s="44"/>
      <c r="CK140" s="44"/>
      <c r="CL140" s="44"/>
      <c r="CM140" s="44"/>
      <c r="CN140" s="44"/>
      <c r="CO140" s="44"/>
      <c r="CP140" s="44"/>
      <c r="CQ140" s="44"/>
      <c r="CR140" s="44"/>
      <c r="CS140" s="44"/>
      <c r="CT140" s="44"/>
      <c r="CU140" s="44"/>
      <c r="CV140" s="44"/>
      <c r="CW140" s="44"/>
      <c r="CX140" s="44"/>
      <c r="CY140" s="44"/>
      <c r="CZ140" s="44"/>
      <c r="DA140" s="44"/>
      <c r="DB140" s="44"/>
      <c r="DC140" s="44"/>
    </row>
    <row r="141" spans="2:107" s="5" customFormat="1" ht="30" customHeight="1">
      <c r="B141" s="133"/>
      <c r="C141" s="57"/>
      <c r="D141" s="122"/>
      <c r="E141" s="135"/>
      <c r="F141" s="137" t="s">
        <v>31</v>
      </c>
      <c r="G141" s="58" t="s">
        <v>31</v>
      </c>
      <c r="H141" s="138"/>
      <c r="I141" s="120" t="s">
        <v>31</v>
      </c>
      <c r="J141" s="139" t="s">
        <v>31</v>
      </c>
      <c r="K141" s="59"/>
      <c r="L141" s="60"/>
      <c r="M141" s="61"/>
      <c r="N141" s="61"/>
      <c r="O141" s="74" t="str">
        <f t="shared" si="5"/>
        <v xml:space="preserve"> </v>
      </c>
      <c r="P141" s="60"/>
      <c r="Q141" s="61"/>
      <c r="R141" s="61"/>
      <c r="S141" s="74" t="str">
        <f t="shared" si="0"/>
        <v xml:space="preserve"> </v>
      </c>
      <c r="T141" s="75" t="str">
        <f t="shared" si="1"/>
        <v/>
      </c>
      <c r="U141" s="130" t="s">
        <v>132</v>
      </c>
      <c r="V141" s="62" t="str">
        <f>IF(H141=0," ",IF(E141="H",IF(AND(H141&gt;2005,H141&lt;2009),VLOOKUP(K141,Minimas!$A$15:$C$29,3),IF(AND(H141&gt;2008,H141&lt;2011),VLOOKUP(K141,Minimas!$A$15:$C$29,2),"ERREUR")),IF(AND(H141&gt;2005,H141&lt;2009),VLOOKUP(K141,Minimas!$H$15:J$29,3),IF(AND(H141&gt;2008,H141&lt;2011),VLOOKUP(K141,Minimas!$H$15:$J$29,2),"ERREUR"))))</f>
        <v xml:space="preserve"> </v>
      </c>
      <c r="W141" s="63" t="str">
        <f t="shared" si="2"/>
        <v/>
      </c>
      <c r="X141" s="56"/>
      <c r="Y141" s="56"/>
      <c r="Z141" s="5" t="str">
        <f t="shared" si="3"/>
        <v xml:space="preserve"> </v>
      </c>
      <c r="AA141" s="5" t="str">
        <f t="shared" si="4"/>
        <v xml:space="preserve"> </v>
      </c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  <c r="BF141" s="44"/>
      <c r="BG141" s="44"/>
      <c r="BH141" s="44"/>
      <c r="BI141" s="44"/>
      <c r="BJ141" s="44"/>
      <c r="BK141" s="44"/>
      <c r="BL141" s="44"/>
      <c r="BM141" s="44"/>
      <c r="BN141" s="44"/>
      <c r="BO141" s="44"/>
      <c r="BP141" s="44"/>
      <c r="BQ141" s="44"/>
      <c r="BR141" s="44"/>
      <c r="BS141" s="44"/>
      <c r="BT141" s="44"/>
      <c r="BU141" s="44"/>
      <c r="BV141" s="44"/>
      <c r="BW141" s="44"/>
      <c r="BX141" s="44"/>
      <c r="BY141" s="44"/>
      <c r="BZ141" s="44"/>
      <c r="CA141" s="44"/>
      <c r="CB141" s="44"/>
      <c r="CC141" s="44"/>
      <c r="CD141" s="44"/>
      <c r="CE141" s="44"/>
      <c r="CF141" s="44"/>
      <c r="CG141" s="44"/>
      <c r="CH141" s="44"/>
      <c r="CI141" s="44"/>
      <c r="CJ141" s="44"/>
      <c r="CK141" s="44"/>
      <c r="CL141" s="44"/>
      <c r="CM141" s="44"/>
      <c r="CN141" s="44"/>
      <c r="CO141" s="44"/>
      <c r="CP141" s="44"/>
      <c r="CQ141" s="44"/>
      <c r="CR141" s="44"/>
      <c r="CS141" s="44"/>
      <c r="CT141" s="44"/>
      <c r="CU141" s="44"/>
      <c r="CV141" s="44"/>
      <c r="CW141" s="44"/>
      <c r="CX141" s="44"/>
      <c r="CY141" s="44"/>
      <c r="CZ141" s="44"/>
      <c r="DA141" s="44"/>
      <c r="DB141" s="44"/>
      <c r="DC141" s="44"/>
    </row>
    <row r="142" spans="2:107" s="5" customFormat="1" ht="30" customHeight="1">
      <c r="B142" s="133"/>
      <c r="C142" s="57"/>
      <c r="D142" s="122"/>
      <c r="E142" s="135"/>
      <c r="F142" s="137" t="s">
        <v>31</v>
      </c>
      <c r="G142" s="58" t="s">
        <v>31</v>
      </c>
      <c r="H142" s="138"/>
      <c r="I142" s="120" t="s">
        <v>31</v>
      </c>
      <c r="J142" s="139" t="s">
        <v>31</v>
      </c>
      <c r="K142" s="59"/>
      <c r="L142" s="60"/>
      <c r="M142" s="61"/>
      <c r="N142" s="61"/>
      <c r="O142" s="74" t="str">
        <f t="shared" si="5"/>
        <v xml:space="preserve"> </v>
      </c>
      <c r="P142" s="60"/>
      <c r="Q142" s="61"/>
      <c r="R142" s="61"/>
      <c r="S142" s="74" t="str">
        <f t="shared" si="0"/>
        <v xml:space="preserve"> </v>
      </c>
      <c r="T142" s="75" t="str">
        <f t="shared" si="1"/>
        <v/>
      </c>
      <c r="U142" s="130" t="s">
        <v>132</v>
      </c>
      <c r="V142" s="62" t="str">
        <f>IF(H142=0," ",IF(E142="H",IF(AND(H142&gt;2005,H142&lt;2009),VLOOKUP(K142,Minimas!$A$15:$C$29,3),IF(AND(H142&gt;2008,H142&lt;2011),VLOOKUP(K142,Minimas!$A$15:$C$29,2),"ERREUR")),IF(AND(H142&gt;2005,H142&lt;2009),VLOOKUP(K142,Minimas!$H$15:J$29,3),IF(AND(H142&gt;2008,H142&lt;2011),VLOOKUP(K142,Minimas!$H$15:$J$29,2),"ERREUR"))))</f>
        <v xml:space="preserve"> </v>
      </c>
      <c r="W142" s="63" t="str">
        <f t="shared" si="2"/>
        <v/>
      </c>
      <c r="X142" s="56"/>
      <c r="Y142" s="56"/>
      <c r="Z142" s="5" t="str">
        <f t="shared" si="3"/>
        <v xml:space="preserve"> </v>
      </c>
      <c r="AA142" s="5" t="str">
        <f t="shared" si="4"/>
        <v xml:space="preserve"> </v>
      </c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  <c r="BF142" s="44"/>
      <c r="BG142" s="44"/>
      <c r="BH142" s="44"/>
      <c r="BI142" s="44"/>
      <c r="BJ142" s="44"/>
      <c r="BK142" s="44"/>
      <c r="BL142" s="44"/>
      <c r="BM142" s="44"/>
      <c r="BN142" s="44"/>
      <c r="BO142" s="44"/>
      <c r="BP142" s="44"/>
      <c r="BQ142" s="44"/>
      <c r="BR142" s="44"/>
      <c r="BS142" s="44"/>
      <c r="BT142" s="44"/>
      <c r="BU142" s="44"/>
      <c r="BV142" s="44"/>
      <c r="BW142" s="44"/>
      <c r="BX142" s="44"/>
      <c r="BY142" s="44"/>
      <c r="BZ142" s="44"/>
      <c r="CA142" s="44"/>
      <c r="CB142" s="44"/>
      <c r="CC142" s="44"/>
      <c r="CD142" s="44"/>
      <c r="CE142" s="44"/>
      <c r="CF142" s="44"/>
      <c r="CG142" s="44"/>
      <c r="CH142" s="44"/>
      <c r="CI142" s="44"/>
      <c r="CJ142" s="44"/>
      <c r="CK142" s="44"/>
      <c r="CL142" s="44"/>
      <c r="CM142" s="44"/>
      <c r="CN142" s="44"/>
      <c r="CO142" s="44"/>
      <c r="CP142" s="44"/>
      <c r="CQ142" s="44"/>
      <c r="CR142" s="44"/>
      <c r="CS142" s="44"/>
      <c r="CT142" s="44"/>
      <c r="CU142" s="44"/>
      <c r="CV142" s="44"/>
      <c r="CW142" s="44"/>
      <c r="CX142" s="44"/>
      <c r="CY142" s="44"/>
      <c r="CZ142" s="44"/>
      <c r="DA142" s="44"/>
      <c r="DB142" s="44"/>
      <c r="DC142" s="44"/>
    </row>
    <row r="143" spans="2:107" s="5" customFormat="1" ht="30" customHeight="1">
      <c r="B143" s="133"/>
      <c r="C143" s="57"/>
      <c r="D143" s="122"/>
      <c r="E143" s="135"/>
      <c r="F143" s="137" t="s">
        <v>31</v>
      </c>
      <c r="G143" s="58" t="s">
        <v>31</v>
      </c>
      <c r="H143" s="138"/>
      <c r="I143" s="120" t="s">
        <v>31</v>
      </c>
      <c r="J143" s="139" t="s">
        <v>31</v>
      </c>
      <c r="K143" s="59"/>
      <c r="L143" s="60"/>
      <c r="M143" s="61"/>
      <c r="N143" s="61"/>
      <c r="O143" s="74" t="str">
        <f t="shared" si="5"/>
        <v xml:space="preserve"> </v>
      </c>
      <c r="P143" s="60"/>
      <c r="Q143" s="61"/>
      <c r="R143" s="61"/>
      <c r="S143" s="74" t="str">
        <f t="shared" si="0"/>
        <v xml:space="preserve"> </v>
      </c>
      <c r="T143" s="75" t="str">
        <f t="shared" si="1"/>
        <v/>
      </c>
      <c r="U143" s="130" t="s">
        <v>132</v>
      </c>
      <c r="V143" s="62" t="str">
        <f>IF(H143=0," ",IF(E143="H",IF(AND(H143&gt;2005,H143&lt;2009),VLOOKUP(K143,Minimas!$A$15:$C$29,3),IF(AND(H143&gt;2008,H143&lt;2011),VLOOKUP(K143,Minimas!$A$15:$C$29,2),"ERREUR")),IF(AND(H143&gt;2005,H143&lt;2009),VLOOKUP(K143,Minimas!$H$15:J$29,3),IF(AND(H143&gt;2008,H143&lt;2011),VLOOKUP(K143,Minimas!$H$15:$J$29,2),"ERREUR"))))</f>
        <v xml:space="preserve"> </v>
      </c>
      <c r="W143" s="63" t="str">
        <f t="shared" si="2"/>
        <v/>
      </c>
      <c r="X143" s="56"/>
      <c r="Y143" s="56"/>
      <c r="Z143" s="5" t="str">
        <f t="shared" si="3"/>
        <v xml:space="preserve"> </v>
      </c>
      <c r="AA143" s="5" t="str">
        <f t="shared" si="4"/>
        <v xml:space="preserve"> </v>
      </c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  <c r="BF143" s="44"/>
      <c r="BG143" s="44"/>
      <c r="BH143" s="44"/>
      <c r="BI143" s="44"/>
      <c r="BJ143" s="44"/>
      <c r="BK143" s="44"/>
      <c r="BL143" s="44"/>
      <c r="BM143" s="44"/>
      <c r="BN143" s="44"/>
      <c r="BO143" s="44"/>
      <c r="BP143" s="44"/>
      <c r="BQ143" s="44"/>
      <c r="BR143" s="44"/>
      <c r="BS143" s="44"/>
      <c r="BT143" s="44"/>
      <c r="BU143" s="44"/>
      <c r="BV143" s="44"/>
      <c r="BW143" s="44"/>
      <c r="BX143" s="44"/>
      <c r="BY143" s="44"/>
      <c r="BZ143" s="44"/>
      <c r="CA143" s="44"/>
      <c r="CB143" s="44"/>
      <c r="CC143" s="44"/>
      <c r="CD143" s="44"/>
      <c r="CE143" s="44"/>
      <c r="CF143" s="44"/>
      <c r="CG143" s="44"/>
      <c r="CH143" s="44"/>
      <c r="CI143" s="44"/>
      <c r="CJ143" s="44"/>
      <c r="CK143" s="44"/>
      <c r="CL143" s="44"/>
      <c r="CM143" s="44"/>
      <c r="CN143" s="44"/>
      <c r="CO143" s="44"/>
      <c r="CP143" s="44"/>
      <c r="CQ143" s="44"/>
      <c r="CR143" s="44"/>
      <c r="CS143" s="44"/>
      <c r="CT143" s="44"/>
      <c r="CU143" s="44"/>
      <c r="CV143" s="44"/>
      <c r="CW143" s="44"/>
      <c r="CX143" s="44"/>
      <c r="CY143" s="44"/>
      <c r="CZ143" s="44"/>
      <c r="DA143" s="44"/>
      <c r="DB143" s="44"/>
      <c r="DC143" s="44"/>
    </row>
    <row r="144" spans="2:107" s="5" customFormat="1" ht="30" customHeight="1">
      <c r="B144" s="133"/>
      <c r="C144" s="57"/>
      <c r="D144" s="122"/>
      <c r="E144" s="135"/>
      <c r="F144" s="137" t="s">
        <v>31</v>
      </c>
      <c r="G144" s="58" t="s">
        <v>31</v>
      </c>
      <c r="H144" s="138"/>
      <c r="I144" s="120" t="s">
        <v>31</v>
      </c>
      <c r="J144" s="139" t="s">
        <v>31</v>
      </c>
      <c r="K144" s="59"/>
      <c r="L144" s="60"/>
      <c r="M144" s="61"/>
      <c r="N144" s="61"/>
      <c r="O144" s="74" t="str">
        <f t="shared" si="5"/>
        <v xml:space="preserve"> </v>
      </c>
      <c r="P144" s="60"/>
      <c r="Q144" s="61"/>
      <c r="R144" s="61"/>
      <c r="S144" s="74" t="str">
        <f t="shared" si="0"/>
        <v xml:space="preserve"> </v>
      </c>
      <c r="T144" s="75" t="str">
        <f t="shared" si="1"/>
        <v/>
      </c>
      <c r="U144" s="130" t="s">
        <v>132</v>
      </c>
      <c r="V144" s="62" t="str">
        <f>IF(H144=0," ",IF(E144="H",IF(AND(H144&gt;2005,H144&lt;2009),VLOOKUP(K144,Minimas!$A$15:$C$29,3),IF(AND(H144&gt;2008,H144&lt;2011),VLOOKUP(K144,Minimas!$A$15:$C$29,2),"ERREUR")),IF(AND(H144&gt;2005,H144&lt;2009),VLOOKUP(K144,Minimas!$H$15:J$29,3),IF(AND(H144&gt;2008,H144&lt;2011),VLOOKUP(K144,Minimas!$H$15:$J$29,2),"ERREUR"))))</f>
        <v xml:space="preserve"> </v>
      </c>
      <c r="W144" s="63" t="str">
        <f t="shared" si="2"/>
        <v/>
      </c>
      <c r="X144" s="56"/>
      <c r="Y144" s="56"/>
      <c r="Z144" s="5" t="str">
        <f t="shared" si="3"/>
        <v xml:space="preserve"> </v>
      </c>
      <c r="AA144" s="5" t="str">
        <f t="shared" si="4"/>
        <v xml:space="preserve"> </v>
      </c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  <c r="BJ144" s="44"/>
      <c r="BK144" s="44"/>
      <c r="BL144" s="44"/>
      <c r="BM144" s="44"/>
      <c r="BN144" s="44"/>
      <c r="BO144" s="44"/>
      <c r="BP144" s="44"/>
      <c r="BQ144" s="44"/>
      <c r="BR144" s="44"/>
      <c r="BS144" s="44"/>
      <c r="BT144" s="44"/>
      <c r="BU144" s="44"/>
      <c r="BV144" s="44"/>
      <c r="BW144" s="44"/>
      <c r="BX144" s="44"/>
      <c r="BY144" s="44"/>
      <c r="BZ144" s="44"/>
      <c r="CA144" s="44"/>
      <c r="CB144" s="44"/>
      <c r="CC144" s="44"/>
      <c r="CD144" s="44"/>
      <c r="CE144" s="44"/>
      <c r="CF144" s="44"/>
      <c r="CG144" s="44"/>
      <c r="CH144" s="44"/>
      <c r="CI144" s="44"/>
      <c r="CJ144" s="44"/>
      <c r="CK144" s="44"/>
      <c r="CL144" s="44"/>
      <c r="CM144" s="44"/>
      <c r="CN144" s="44"/>
      <c r="CO144" s="44"/>
      <c r="CP144" s="44"/>
      <c r="CQ144" s="44"/>
      <c r="CR144" s="44"/>
      <c r="CS144" s="44"/>
      <c r="CT144" s="44"/>
      <c r="CU144" s="44"/>
      <c r="CV144" s="44"/>
      <c r="CW144" s="44"/>
      <c r="CX144" s="44"/>
      <c r="CY144" s="44"/>
      <c r="CZ144" s="44"/>
      <c r="DA144" s="44"/>
      <c r="DB144" s="44"/>
      <c r="DC144" s="44"/>
    </row>
    <row r="145" spans="2:107" s="5" customFormat="1" ht="30" customHeight="1">
      <c r="B145" s="133"/>
      <c r="C145" s="57"/>
      <c r="D145" s="122"/>
      <c r="E145" s="135"/>
      <c r="F145" s="137" t="s">
        <v>31</v>
      </c>
      <c r="G145" s="58" t="s">
        <v>31</v>
      </c>
      <c r="H145" s="138"/>
      <c r="I145" s="120" t="s">
        <v>31</v>
      </c>
      <c r="J145" s="139" t="s">
        <v>31</v>
      </c>
      <c r="K145" s="59"/>
      <c r="L145" s="60"/>
      <c r="M145" s="61"/>
      <c r="N145" s="61"/>
      <c r="O145" s="74" t="str">
        <f t="shared" si="5"/>
        <v xml:space="preserve"> </v>
      </c>
      <c r="P145" s="60"/>
      <c r="Q145" s="61"/>
      <c r="R145" s="61"/>
      <c r="S145" s="74" t="str">
        <f t="shared" si="0"/>
        <v xml:space="preserve"> </v>
      </c>
      <c r="T145" s="75" t="str">
        <f t="shared" si="1"/>
        <v/>
      </c>
      <c r="U145" s="130" t="s">
        <v>132</v>
      </c>
      <c r="V145" s="62" t="str">
        <f>IF(H145=0," ",IF(E145="H",IF(AND(H145&gt;2005,H145&lt;2009),VLOOKUP(K145,Minimas!$A$15:$C$29,3),IF(AND(H145&gt;2008,H145&lt;2011),VLOOKUP(K145,Minimas!$A$15:$C$29,2),"ERREUR")),IF(AND(H145&gt;2005,H145&lt;2009),VLOOKUP(K145,Minimas!$H$15:J$29,3),IF(AND(H145&gt;2008,H145&lt;2011),VLOOKUP(K145,Minimas!$H$15:$J$29,2),"ERREUR"))))</f>
        <v xml:space="preserve"> </v>
      </c>
      <c r="W145" s="63" t="str">
        <f t="shared" si="2"/>
        <v/>
      </c>
      <c r="X145" s="56"/>
      <c r="Y145" s="56"/>
      <c r="Z145" s="5" t="str">
        <f t="shared" si="3"/>
        <v xml:space="preserve"> </v>
      </c>
      <c r="AA145" s="5" t="str">
        <f t="shared" si="4"/>
        <v xml:space="preserve"> </v>
      </c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  <c r="BF145" s="44"/>
      <c r="BG145" s="44"/>
      <c r="BH145" s="44"/>
      <c r="BI145" s="44"/>
      <c r="BJ145" s="44"/>
      <c r="BK145" s="44"/>
      <c r="BL145" s="44"/>
      <c r="BM145" s="44"/>
      <c r="BN145" s="44"/>
      <c r="BO145" s="44"/>
      <c r="BP145" s="44"/>
      <c r="BQ145" s="44"/>
      <c r="BR145" s="44"/>
      <c r="BS145" s="44"/>
      <c r="BT145" s="44"/>
      <c r="BU145" s="44"/>
      <c r="BV145" s="44"/>
      <c r="BW145" s="44"/>
      <c r="BX145" s="44"/>
      <c r="BY145" s="44"/>
      <c r="BZ145" s="44"/>
      <c r="CA145" s="44"/>
      <c r="CB145" s="44"/>
      <c r="CC145" s="44"/>
      <c r="CD145" s="44"/>
      <c r="CE145" s="44"/>
      <c r="CF145" s="44"/>
      <c r="CG145" s="44"/>
      <c r="CH145" s="44"/>
      <c r="CI145" s="44"/>
      <c r="CJ145" s="44"/>
      <c r="CK145" s="44"/>
      <c r="CL145" s="44"/>
      <c r="CM145" s="44"/>
      <c r="CN145" s="44"/>
      <c r="CO145" s="44"/>
      <c r="CP145" s="44"/>
      <c r="CQ145" s="44"/>
      <c r="CR145" s="44"/>
      <c r="CS145" s="44"/>
      <c r="CT145" s="44"/>
      <c r="CU145" s="44"/>
      <c r="CV145" s="44"/>
      <c r="CW145" s="44"/>
      <c r="CX145" s="44"/>
      <c r="CY145" s="44"/>
      <c r="CZ145" s="44"/>
      <c r="DA145" s="44"/>
      <c r="DB145" s="44"/>
      <c r="DC145" s="44"/>
    </row>
    <row r="146" spans="2:107" s="5" customFormat="1" ht="30" customHeight="1">
      <c r="B146" s="133"/>
      <c r="C146" s="57"/>
      <c r="D146" s="122"/>
      <c r="E146" s="135"/>
      <c r="F146" s="137" t="s">
        <v>31</v>
      </c>
      <c r="G146" s="58" t="s">
        <v>31</v>
      </c>
      <c r="H146" s="138"/>
      <c r="I146" s="120" t="s">
        <v>31</v>
      </c>
      <c r="J146" s="139" t="s">
        <v>31</v>
      </c>
      <c r="K146" s="59"/>
      <c r="L146" s="60"/>
      <c r="M146" s="61"/>
      <c r="N146" s="61"/>
      <c r="O146" s="74" t="str">
        <f t="shared" si="5"/>
        <v xml:space="preserve"> </v>
      </c>
      <c r="P146" s="60"/>
      <c r="Q146" s="61"/>
      <c r="R146" s="61"/>
      <c r="S146" s="74" t="str">
        <f t="shared" si="0"/>
        <v xml:space="preserve"> </v>
      </c>
      <c r="T146" s="75" t="str">
        <f t="shared" si="1"/>
        <v/>
      </c>
      <c r="U146" s="130" t="s">
        <v>132</v>
      </c>
      <c r="V146" s="62" t="str">
        <f>IF(H146=0," ",IF(E146="H",IF(AND(H146&gt;2005,H146&lt;2009),VLOOKUP(K146,Minimas!$A$15:$C$29,3),IF(AND(H146&gt;2008,H146&lt;2011),VLOOKUP(K146,Minimas!$A$15:$C$29,2),"ERREUR")),IF(AND(H146&gt;2005,H146&lt;2009),VLOOKUP(K146,Minimas!$H$15:J$29,3),IF(AND(H146&gt;2008,H146&lt;2011),VLOOKUP(K146,Minimas!$H$15:$J$29,2),"ERREUR"))))</f>
        <v xml:space="preserve"> </v>
      </c>
      <c r="W146" s="63" t="str">
        <f t="shared" si="2"/>
        <v/>
      </c>
      <c r="X146" s="56"/>
      <c r="Y146" s="56"/>
      <c r="Z146" s="5" t="str">
        <f t="shared" si="3"/>
        <v xml:space="preserve"> </v>
      </c>
      <c r="AA146" s="5" t="str">
        <f t="shared" si="4"/>
        <v xml:space="preserve"> </v>
      </c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  <c r="BF146" s="44"/>
      <c r="BG146" s="44"/>
      <c r="BH146" s="44"/>
      <c r="BI146" s="44"/>
      <c r="BJ146" s="44"/>
      <c r="BK146" s="44"/>
      <c r="BL146" s="44"/>
      <c r="BM146" s="44"/>
      <c r="BN146" s="44"/>
      <c r="BO146" s="44"/>
      <c r="BP146" s="44"/>
      <c r="BQ146" s="44"/>
      <c r="BR146" s="44"/>
      <c r="BS146" s="44"/>
      <c r="BT146" s="44"/>
      <c r="BU146" s="44"/>
      <c r="BV146" s="44"/>
      <c r="BW146" s="44"/>
      <c r="BX146" s="44"/>
      <c r="BY146" s="44"/>
      <c r="BZ146" s="44"/>
      <c r="CA146" s="44"/>
      <c r="CB146" s="44"/>
      <c r="CC146" s="44"/>
      <c r="CD146" s="44"/>
      <c r="CE146" s="44"/>
      <c r="CF146" s="44"/>
      <c r="CG146" s="44"/>
      <c r="CH146" s="44"/>
      <c r="CI146" s="44"/>
      <c r="CJ146" s="44"/>
      <c r="CK146" s="44"/>
      <c r="CL146" s="44"/>
      <c r="CM146" s="44"/>
      <c r="CN146" s="44"/>
      <c r="CO146" s="44"/>
      <c r="CP146" s="44"/>
      <c r="CQ146" s="44"/>
      <c r="CR146" s="44"/>
      <c r="CS146" s="44"/>
      <c r="CT146" s="44"/>
      <c r="CU146" s="44"/>
      <c r="CV146" s="44"/>
      <c r="CW146" s="44"/>
      <c r="CX146" s="44"/>
      <c r="CY146" s="44"/>
      <c r="CZ146" s="44"/>
      <c r="DA146" s="44"/>
      <c r="DB146" s="44"/>
      <c r="DC146" s="44"/>
    </row>
    <row r="147" spans="2:107" s="5" customFormat="1" ht="30" customHeight="1">
      <c r="B147" s="133"/>
      <c r="C147" s="57"/>
      <c r="D147" s="122"/>
      <c r="E147" s="135"/>
      <c r="F147" s="137" t="s">
        <v>31</v>
      </c>
      <c r="G147" s="58" t="s">
        <v>31</v>
      </c>
      <c r="H147" s="138"/>
      <c r="I147" s="120" t="s">
        <v>31</v>
      </c>
      <c r="J147" s="139" t="s">
        <v>31</v>
      </c>
      <c r="K147" s="59"/>
      <c r="L147" s="60"/>
      <c r="M147" s="61"/>
      <c r="N147" s="61"/>
      <c r="O147" s="74" t="str">
        <f t="shared" si="5"/>
        <v xml:space="preserve"> </v>
      </c>
      <c r="P147" s="60"/>
      <c r="Q147" s="61"/>
      <c r="R147" s="61"/>
      <c r="S147" s="74" t="str">
        <f t="shared" si="0"/>
        <v xml:space="preserve"> </v>
      </c>
      <c r="T147" s="75" t="str">
        <f t="shared" si="1"/>
        <v/>
      </c>
      <c r="U147" s="130" t="s">
        <v>132</v>
      </c>
      <c r="V147" s="62" t="str">
        <f>IF(H147=0," ",IF(E147="H",IF(AND(H147&gt;2005,H147&lt;2009),VLOOKUP(K147,Minimas!$A$15:$C$29,3),IF(AND(H147&gt;2008,H147&lt;2011),VLOOKUP(K147,Minimas!$A$15:$C$29,2),"ERREUR")),IF(AND(H147&gt;2005,H147&lt;2009),VLOOKUP(K147,Minimas!$H$15:J$29,3),IF(AND(H147&gt;2008,H147&lt;2011),VLOOKUP(K147,Minimas!$H$15:$J$29,2),"ERREUR"))))</f>
        <v xml:space="preserve"> </v>
      </c>
      <c r="W147" s="63" t="str">
        <f t="shared" si="2"/>
        <v/>
      </c>
      <c r="X147" s="56"/>
      <c r="Y147" s="56"/>
      <c r="Z147" s="5" t="str">
        <f t="shared" si="3"/>
        <v xml:space="preserve"> </v>
      </c>
      <c r="AA147" s="5" t="str">
        <f t="shared" si="4"/>
        <v xml:space="preserve"> </v>
      </c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  <c r="BF147" s="44"/>
      <c r="BG147" s="44"/>
      <c r="BH147" s="44"/>
      <c r="BI147" s="44"/>
      <c r="BJ147" s="44"/>
      <c r="BK147" s="44"/>
      <c r="BL147" s="44"/>
      <c r="BM147" s="44"/>
      <c r="BN147" s="44"/>
      <c r="BO147" s="44"/>
      <c r="BP147" s="44"/>
      <c r="BQ147" s="44"/>
      <c r="BR147" s="44"/>
      <c r="BS147" s="44"/>
      <c r="BT147" s="44"/>
      <c r="BU147" s="44"/>
      <c r="BV147" s="44"/>
      <c r="BW147" s="44"/>
      <c r="BX147" s="44"/>
      <c r="BY147" s="44"/>
      <c r="BZ147" s="44"/>
      <c r="CA147" s="44"/>
      <c r="CB147" s="44"/>
      <c r="CC147" s="44"/>
      <c r="CD147" s="44"/>
      <c r="CE147" s="44"/>
      <c r="CF147" s="44"/>
      <c r="CG147" s="44"/>
      <c r="CH147" s="44"/>
      <c r="CI147" s="44"/>
      <c r="CJ147" s="44"/>
      <c r="CK147" s="44"/>
      <c r="CL147" s="44"/>
      <c r="CM147" s="44"/>
      <c r="CN147" s="44"/>
      <c r="CO147" s="44"/>
      <c r="CP147" s="44"/>
      <c r="CQ147" s="44"/>
      <c r="CR147" s="44"/>
      <c r="CS147" s="44"/>
      <c r="CT147" s="44"/>
      <c r="CU147" s="44"/>
      <c r="CV147" s="44"/>
      <c r="CW147" s="44"/>
      <c r="CX147" s="44"/>
      <c r="CY147" s="44"/>
      <c r="CZ147" s="44"/>
      <c r="DA147" s="44"/>
      <c r="DB147" s="44"/>
      <c r="DC147" s="44"/>
    </row>
    <row r="148" spans="2:107" s="5" customFormat="1" ht="30" customHeight="1">
      <c r="B148" s="133"/>
      <c r="C148" s="57"/>
      <c r="D148" s="122"/>
      <c r="E148" s="135"/>
      <c r="F148" s="137" t="s">
        <v>31</v>
      </c>
      <c r="G148" s="58" t="s">
        <v>31</v>
      </c>
      <c r="H148" s="138"/>
      <c r="I148" s="120" t="s">
        <v>31</v>
      </c>
      <c r="J148" s="139" t="s">
        <v>31</v>
      </c>
      <c r="K148" s="59"/>
      <c r="L148" s="60"/>
      <c r="M148" s="61"/>
      <c r="N148" s="61"/>
      <c r="O148" s="74" t="str">
        <f t="shared" si="5"/>
        <v xml:space="preserve"> </v>
      </c>
      <c r="P148" s="60"/>
      <c r="Q148" s="61"/>
      <c r="R148" s="61"/>
      <c r="S148" s="74" t="str">
        <f t="shared" si="0"/>
        <v xml:space="preserve"> </v>
      </c>
      <c r="T148" s="75" t="str">
        <f t="shared" si="1"/>
        <v/>
      </c>
      <c r="U148" s="130" t="s">
        <v>132</v>
      </c>
      <c r="V148" s="62" t="str">
        <f>IF(H148=0," ",IF(E148="H",IF(AND(H148&gt;2005,H148&lt;2009),VLOOKUP(K148,Minimas!$A$15:$C$29,3),IF(AND(H148&gt;2008,H148&lt;2011),VLOOKUP(K148,Minimas!$A$15:$C$29,2),"ERREUR")),IF(AND(H148&gt;2005,H148&lt;2009),VLOOKUP(K148,Minimas!$H$15:J$29,3),IF(AND(H148&gt;2008,H148&lt;2011),VLOOKUP(K148,Minimas!$H$15:$J$29,2),"ERREUR"))))</f>
        <v xml:space="preserve"> </v>
      </c>
      <c r="W148" s="63" t="str">
        <f t="shared" si="2"/>
        <v/>
      </c>
      <c r="X148" s="56"/>
      <c r="Y148" s="56"/>
      <c r="Z148" s="5" t="str">
        <f t="shared" si="3"/>
        <v xml:space="preserve"> </v>
      </c>
      <c r="AA148" s="5" t="str">
        <f t="shared" si="4"/>
        <v xml:space="preserve"> </v>
      </c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  <c r="BF148" s="44"/>
      <c r="BG148" s="44"/>
      <c r="BH148" s="44"/>
      <c r="BI148" s="44"/>
      <c r="BJ148" s="44"/>
      <c r="BK148" s="44"/>
      <c r="BL148" s="44"/>
      <c r="BM148" s="44"/>
      <c r="BN148" s="44"/>
      <c r="BO148" s="44"/>
      <c r="BP148" s="44"/>
      <c r="BQ148" s="44"/>
      <c r="BR148" s="44"/>
      <c r="BS148" s="44"/>
      <c r="BT148" s="44"/>
      <c r="BU148" s="44"/>
      <c r="BV148" s="44"/>
      <c r="BW148" s="44"/>
      <c r="BX148" s="44"/>
      <c r="BY148" s="44"/>
      <c r="BZ148" s="44"/>
      <c r="CA148" s="44"/>
      <c r="CB148" s="44"/>
      <c r="CC148" s="44"/>
      <c r="CD148" s="44"/>
      <c r="CE148" s="44"/>
      <c r="CF148" s="44"/>
      <c r="CG148" s="44"/>
      <c r="CH148" s="44"/>
      <c r="CI148" s="44"/>
      <c r="CJ148" s="44"/>
      <c r="CK148" s="44"/>
      <c r="CL148" s="44"/>
      <c r="CM148" s="44"/>
      <c r="CN148" s="44"/>
      <c r="CO148" s="44"/>
      <c r="CP148" s="44"/>
      <c r="CQ148" s="44"/>
      <c r="CR148" s="44"/>
      <c r="CS148" s="44"/>
      <c r="CT148" s="44"/>
      <c r="CU148" s="44"/>
      <c r="CV148" s="44"/>
      <c r="CW148" s="44"/>
      <c r="CX148" s="44"/>
      <c r="CY148" s="44"/>
      <c r="CZ148" s="44"/>
      <c r="DA148" s="44"/>
      <c r="DB148" s="44"/>
      <c r="DC148" s="44"/>
    </row>
    <row r="149" spans="2:107" s="5" customFormat="1" ht="30" customHeight="1">
      <c r="B149" s="133"/>
      <c r="C149" s="57"/>
      <c r="D149" s="122"/>
      <c r="E149" s="135"/>
      <c r="F149" s="137" t="s">
        <v>31</v>
      </c>
      <c r="G149" s="58" t="s">
        <v>31</v>
      </c>
      <c r="H149" s="138"/>
      <c r="I149" s="120" t="s">
        <v>31</v>
      </c>
      <c r="J149" s="139" t="s">
        <v>31</v>
      </c>
      <c r="K149" s="59"/>
      <c r="L149" s="60"/>
      <c r="M149" s="61"/>
      <c r="N149" s="61"/>
      <c r="O149" s="74" t="str">
        <f t="shared" si="5"/>
        <v xml:space="preserve"> </v>
      </c>
      <c r="P149" s="60"/>
      <c r="Q149" s="61"/>
      <c r="R149" s="61"/>
      <c r="S149" s="74" t="str">
        <f t="shared" si="0"/>
        <v xml:space="preserve"> </v>
      </c>
      <c r="T149" s="75" t="str">
        <f t="shared" si="1"/>
        <v/>
      </c>
      <c r="U149" s="130" t="s">
        <v>132</v>
      </c>
      <c r="V149" s="62" t="str">
        <f>IF(H149=0," ",IF(E149="H",IF(AND(H149&gt;2005,H149&lt;2009),VLOOKUP(K149,Minimas!$A$15:$C$29,3),IF(AND(H149&gt;2008,H149&lt;2011),VLOOKUP(K149,Minimas!$A$15:$C$29,2),"ERREUR")),IF(AND(H149&gt;2005,H149&lt;2009),VLOOKUP(K149,Minimas!$H$15:J$29,3),IF(AND(H149&gt;2008,H149&lt;2011),VLOOKUP(K149,Minimas!$H$15:$J$29,2),"ERREUR"))))</f>
        <v xml:space="preserve"> </v>
      </c>
      <c r="W149" s="63" t="str">
        <f t="shared" si="2"/>
        <v/>
      </c>
      <c r="X149" s="56"/>
      <c r="Y149" s="56"/>
      <c r="Z149" s="5" t="str">
        <f t="shared" si="3"/>
        <v xml:space="preserve"> </v>
      </c>
      <c r="AA149" s="5" t="str">
        <f t="shared" si="4"/>
        <v xml:space="preserve"> </v>
      </c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  <c r="BN149" s="44"/>
      <c r="BO149" s="44"/>
      <c r="BP149" s="44"/>
      <c r="BQ149" s="44"/>
      <c r="BR149" s="44"/>
      <c r="BS149" s="44"/>
      <c r="BT149" s="44"/>
      <c r="BU149" s="44"/>
      <c r="BV149" s="44"/>
      <c r="BW149" s="44"/>
      <c r="BX149" s="44"/>
      <c r="BY149" s="44"/>
      <c r="BZ149" s="44"/>
      <c r="CA149" s="44"/>
      <c r="CB149" s="44"/>
      <c r="CC149" s="44"/>
      <c r="CD149" s="44"/>
      <c r="CE149" s="44"/>
      <c r="CF149" s="44"/>
      <c r="CG149" s="44"/>
      <c r="CH149" s="44"/>
      <c r="CI149" s="44"/>
      <c r="CJ149" s="44"/>
      <c r="CK149" s="44"/>
      <c r="CL149" s="44"/>
      <c r="CM149" s="44"/>
      <c r="CN149" s="44"/>
      <c r="CO149" s="44"/>
      <c r="CP149" s="44"/>
      <c r="CQ149" s="44"/>
      <c r="CR149" s="44"/>
      <c r="CS149" s="44"/>
      <c r="CT149" s="44"/>
      <c r="CU149" s="44"/>
      <c r="CV149" s="44"/>
      <c r="CW149" s="44"/>
      <c r="CX149" s="44"/>
      <c r="CY149" s="44"/>
      <c r="CZ149" s="44"/>
      <c r="DA149" s="44"/>
      <c r="DB149" s="44"/>
      <c r="DC149" s="44"/>
    </row>
    <row r="150" spans="2:107" s="5" customFormat="1" ht="30" customHeight="1">
      <c r="B150" s="133"/>
      <c r="C150" s="57"/>
      <c r="D150" s="122"/>
      <c r="E150" s="135"/>
      <c r="F150" s="137" t="s">
        <v>31</v>
      </c>
      <c r="G150" s="58" t="s">
        <v>31</v>
      </c>
      <c r="H150" s="138"/>
      <c r="I150" s="120" t="s">
        <v>31</v>
      </c>
      <c r="J150" s="139" t="s">
        <v>31</v>
      </c>
      <c r="K150" s="59"/>
      <c r="L150" s="60"/>
      <c r="M150" s="61"/>
      <c r="N150" s="61"/>
      <c r="O150" s="74" t="str">
        <f t="shared" si="5"/>
        <v xml:space="preserve"> </v>
      </c>
      <c r="P150" s="60"/>
      <c r="Q150" s="61"/>
      <c r="R150" s="61"/>
      <c r="S150" s="74" t="str">
        <f t="shared" si="0"/>
        <v xml:space="preserve"> </v>
      </c>
      <c r="T150" s="75" t="str">
        <f t="shared" si="1"/>
        <v/>
      </c>
      <c r="U150" s="130" t="s">
        <v>132</v>
      </c>
      <c r="V150" s="62" t="str">
        <f>IF(H150=0," ",IF(E150="H",IF(AND(H150&gt;2005,H150&lt;2009),VLOOKUP(K150,Minimas!$A$15:$C$29,3),IF(AND(H150&gt;2008,H150&lt;2011),VLOOKUP(K150,Minimas!$A$15:$C$29,2),"ERREUR")),IF(AND(H150&gt;2005,H150&lt;2009),VLOOKUP(K150,Minimas!$H$15:J$29,3),IF(AND(H150&gt;2008,H150&lt;2011),VLOOKUP(K150,Minimas!$H$15:$J$29,2),"ERREUR"))))</f>
        <v xml:space="preserve"> </v>
      </c>
      <c r="W150" s="63" t="str">
        <f t="shared" si="2"/>
        <v/>
      </c>
      <c r="X150" s="56"/>
      <c r="Y150" s="56"/>
      <c r="Z150" s="5" t="str">
        <f t="shared" si="3"/>
        <v xml:space="preserve"> </v>
      </c>
      <c r="AA150" s="5" t="str">
        <f t="shared" si="4"/>
        <v xml:space="preserve"> </v>
      </c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  <c r="BF150" s="44"/>
      <c r="BG150" s="44"/>
      <c r="BH150" s="44"/>
      <c r="BI150" s="44"/>
      <c r="BJ150" s="44"/>
      <c r="BK150" s="44"/>
      <c r="BL150" s="44"/>
      <c r="BM150" s="44"/>
      <c r="BN150" s="44"/>
      <c r="BO150" s="44"/>
      <c r="BP150" s="44"/>
      <c r="BQ150" s="44"/>
      <c r="BR150" s="44"/>
      <c r="BS150" s="44"/>
      <c r="BT150" s="44"/>
      <c r="BU150" s="44"/>
      <c r="BV150" s="44"/>
      <c r="BW150" s="44"/>
      <c r="BX150" s="44"/>
      <c r="BY150" s="44"/>
      <c r="BZ150" s="44"/>
      <c r="CA150" s="44"/>
      <c r="CB150" s="44"/>
      <c r="CC150" s="44"/>
      <c r="CD150" s="44"/>
      <c r="CE150" s="44"/>
      <c r="CF150" s="44"/>
      <c r="CG150" s="44"/>
      <c r="CH150" s="44"/>
      <c r="CI150" s="44"/>
      <c r="CJ150" s="44"/>
      <c r="CK150" s="44"/>
      <c r="CL150" s="44"/>
      <c r="CM150" s="44"/>
      <c r="CN150" s="44"/>
      <c r="CO150" s="44"/>
      <c r="CP150" s="44"/>
      <c r="CQ150" s="44"/>
      <c r="CR150" s="44"/>
      <c r="CS150" s="44"/>
      <c r="CT150" s="44"/>
      <c r="CU150" s="44"/>
      <c r="CV150" s="44"/>
      <c r="CW150" s="44"/>
      <c r="CX150" s="44"/>
      <c r="CY150" s="44"/>
      <c r="CZ150" s="44"/>
      <c r="DA150" s="44"/>
      <c r="DB150" s="44"/>
      <c r="DC150" s="44"/>
    </row>
    <row r="151" spans="2:107" s="5" customFormat="1" ht="30" customHeight="1">
      <c r="B151" s="133"/>
      <c r="C151" s="57"/>
      <c r="D151" s="122"/>
      <c r="E151" s="135"/>
      <c r="F151" s="137" t="s">
        <v>31</v>
      </c>
      <c r="G151" s="58" t="s">
        <v>31</v>
      </c>
      <c r="H151" s="138"/>
      <c r="I151" s="120" t="s">
        <v>31</v>
      </c>
      <c r="J151" s="139" t="s">
        <v>31</v>
      </c>
      <c r="K151" s="59"/>
      <c r="L151" s="60"/>
      <c r="M151" s="61"/>
      <c r="N151" s="61"/>
      <c r="O151" s="74" t="str">
        <f t="shared" si="5"/>
        <v xml:space="preserve"> </v>
      </c>
      <c r="P151" s="60"/>
      <c r="Q151" s="61"/>
      <c r="R151" s="61"/>
      <c r="S151" s="74" t="str">
        <f t="shared" si="0"/>
        <v xml:space="preserve"> </v>
      </c>
      <c r="T151" s="75" t="str">
        <f t="shared" si="1"/>
        <v/>
      </c>
      <c r="U151" s="130" t="s">
        <v>132</v>
      </c>
      <c r="V151" s="62" t="str">
        <f>IF(H151=0," ",IF(E151="H",IF(AND(H151&gt;2005,H151&lt;2009),VLOOKUP(K151,Minimas!$A$15:$C$29,3),IF(AND(H151&gt;2008,H151&lt;2011),VLOOKUP(K151,Minimas!$A$15:$C$29,2),"ERREUR")),IF(AND(H151&gt;2005,H151&lt;2009),VLOOKUP(K151,Minimas!$H$15:J$29,3),IF(AND(H151&gt;2008,H151&lt;2011),VLOOKUP(K151,Minimas!$H$15:$J$29,2),"ERREUR"))))</f>
        <v xml:space="preserve"> </v>
      </c>
      <c r="W151" s="63" t="str">
        <f t="shared" si="2"/>
        <v/>
      </c>
      <c r="X151" s="56"/>
      <c r="Y151" s="56"/>
      <c r="Z151" s="5" t="str">
        <f t="shared" si="3"/>
        <v xml:space="preserve"> </v>
      </c>
      <c r="AA151" s="5" t="str">
        <f t="shared" si="4"/>
        <v xml:space="preserve"> </v>
      </c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  <c r="BF151" s="44"/>
      <c r="BG151" s="44"/>
      <c r="BH151" s="44"/>
      <c r="BI151" s="44"/>
      <c r="BJ151" s="44"/>
      <c r="BK151" s="44"/>
      <c r="BL151" s="44"/>
      <c r="BM151" s="44"/>
      <c r="BN151" s="44"/>
      <c r="BO151" s="44"/>
      <c r="BP151" s="44"/>
      <c r="BQ151" s="44"/>
      <c r="BR151" s="44"/>
      <c r="BS151" s="44"/>
      <c r="BT151" s="44"/>
      <c r="BU151" s="44"/>
      <c r="BV151" s="44"/>
      <c r="BW151" s="44"/>
      <c r="BX151" s="44"/>
      <c r="BY151" s="44"/>
      <c r="BZ151" s="44"/>
      <c r="CA151" s="44"/>
      <c r="CB151" s="44"/>
      <c r="CC151" s="44"/>
      <c r="CD151" s="44"/>
      <c r="CE151" s="44"/>
      <c r="CF151" s="44"/>
      <c r="CG151" s="44"/>
      <c r="CH151" s="44"/>
      <c r="CI151" s="44"/>
      <c r="CJ151" s="44"/>
      <c r="CK151" s="44"/>
      <c r="CL151" s="44"/>
      <c r="CM151" s="44"/>
      <c r="CN151" s="44"/>
      <c r="CO151" s="44"/>
      <c r="CP151" s="44"/>
      <c r="CQ151" s="44"/>
      <c r="CR151" s="44"/>
      <c r="CS151" s="44"/>
      <c r="CT151" s="44"/>
      <c r="CU151" s="44"/>
      <c r="CV151" s="44"/>
      <c r="CW151" s="44"/>
      <c r="CX151" s="44"/>
      <c r="CY151" s="44"/>
      <c r="CZ151" s="44"/>
      <c r="DA151" s="44"/>
      <c r="DB151" s="44"/>
      <c r="DC151" s="44"/>
    </row>
    <row r="152" spans="2:107" s="5" customFormat="1" ht="30" customHeight="1">
      <c r="B152" s="133"/>
      <c r="C152" s="57"/>
      <c r="D152" s="122"/>
      <c r="E152" s="135"/>
      <c r="F152" s="137" t="s">
        <v>31</v>
      </c>
      <c r="G152" s="58" t="s">
        <v>31</v>
      </c>
      <c r="H152" s="138"/>
      <c r="I152" s="120"/>
      <c r="J152" s="139"/>
      <c r="K152" s="59"/>
      <c r="L152" s="60"/>
      <c r="M152" s="61"/>
      <c r="N152" s="61"/>
      <c r="O152" s="74" t="str">
        <f t="shared" si="5"/>
        <v xml:space="preserve"> </v>
      </c>
      <c r="P152" s="60"/>
      <c r="Q152" s="61"/>
      <c r="R152" s="61"/>
      <c r="S152" s="74" t="str">
        <f t="shared" si="0"/>
        <v xml:space="preserve"> </v>
      </c>
      <c r="T152" s="75" t="str">
        <f t="shared" si="1"/>
        <v/>
      </c>
      <c r="U152" s="130" t="s">
        <v>132</v>
      </c>
      <c r="V152" s="62" t="str">
        <f>IF(H152=0," ",IF(E152="H",IF(AND(H152&gt;2005,H152&lt;2009),VLOOKUP(K152,Minimas!$A$15:$C$29,3),IF(AND(H152&gt;2008,H152&lt;2011),VLOOKUP(K152,Minimas!$A$15:$C$29,2),"ERREUR")),IF(AND(H152&gt;2005,H152&lt;2009),VLOOKUP(K152,Minimas!$H$15:J$29,3),IF(AND(H152&gt;2008,H152&lt;2011),VLOOKUP(K152,Minimas!$H$15:$J$29,2),"ERREUR"))))</f>
        <v xml:space="preserve"> </v>
      </c>
      <c r="W152" s="63" t="str">
        <f t="shared" si="2"/>
        <v/>
      </c>
      <c r="X152" s="56"/>
      <c r="Y152" s="56"/>
      <c r="Z152" s="5" t="str">
        <f t="shared" si="3"/>
        <v xml:space="preserve"> </v>
      </c>
      <c r="AA152" s="5" t="str">
        <f t="shared" si="4"/>
        <v xml:space="preserve"> </v>
      </c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  <c r="BF152" s="44"/>
      <c r="BG152" s="44"/>
      <c r="BH152" s="44"/>
      <c r="BI152" s="44"/>
      <c r="BJ152" s="44"/>
      <c r="BK152" s="44"/>
      <c r="BL152" s="44"/>
      <c r="BM152" s="44"/>
      <c r="BN152" s="44"/>
      <c r="BO152" s="44"/>
      <c r="BP152" s="44"/>
      <c r="BQ152" s="44"/>
      <c r="BR152" s="44"/>
      <c r="BS152" s="44"/>
      <c r="BT152" s="44"/>
      <c r="BU152" s="44"/>
      <c r="BV152" s="44"/>
      <c r="BW152" s="44"/>
      <c r="BX152" s="44"/>
      <c r="BY152" s="44"/>
      <c r="BZ152" s="44"/>
      <c r="CA152" s="44"/>
      <c r="CB152" s="44"/>
      <c r="CC152" s="44"/>
      <c r="CD152" s="44"/>
      <c r="CE152" s="44"/>
      <c r="CF152" s="44"/>
      <c r="CG152" s="44"/>
      <c r="CH152" s="44"/>
      <c r="CI152" s="44"/>
      <c r="CJ152" s="44"/>
      <c r="CK152" s="44"/>
      <c r="CL152" s="44"/>
      <c r="CM152" s="44"/>
      <c r="CN152" s="44"/>
      <c r="CO152" s="44"/>
      <c r="CP152" s="44"/>
      <c r="CQ152" s="44"/>
      <c r="CR152" s="44"/>
      <c r="CS152" s="44"/>
      <c r="CT152" s="44"/>
      <c r="CU152" s="44"/>
      <c r="CV152" s="44"/>
      <c r="CW152" s="44"/>
      <c r="CX152" s="44"/>
      <c r="CY152" s="44"/>
      <c r="CZ152" s="44"/>
      <c r="DA152" s="44"/>
      <c r="DB152" s="44"/>
      <c r="DC152" s="44"/>
    </row>
    <row r="153" spans="2:107" s="5" customFormat="1" ht="30" customHeight="1">
      <c r="B153" s="133"/>
      <c r="C153" s="57"/>
      <c r="D153" s="122"/>
      <c r="E153" s="135"/>
      <c r="F153" s="137" t="s">
        <v>31</v>
      </c>
      <c r="G153" s="58" t="s">
        <v>31</v>
      </c>
      <c r="H153" s="138"/>
      <c r="I153" s="120"/>
      <c r="J153" s="139"/>
      <c r="K153" s="59"/>
      <c r="L153" s="60"/>
      <c r="M153" s="61"/>
      <c r="N153" s="61"/>
      <c r="O153" s="74" t="str">
        <f t="shared" si="5"/>
        <v xml:space="preserve"> </v>
      </c>
      <c r="P153" s="60"/>
      <c r="Q153" s="61"/>
      <c r="R153" s="61"/>
      <c r="S153" s="74" t="str">
        <f t="shared" si="0"/>
        <v xml:space="preserve"> </v>
      </c>
      <c r="T153" s="75" t="str">
        <f t="shared" si="1"/>
        <v/>
      </c>
      <c r="U153" s="130" t="s">
        <v>132</v>
      </c>
      <c r="V153" s="62" t="str">
        <f>IF(H153=0," ",IF(E153="H",IF(AND(H153&gt;2005,H153&lt;2009),VLOOKUP(K153,Minimas!$A$15:$C$29,3),IF(AND(H153&gt;2008,H153&lt;2011),VLOOKUP(K153,Minimas!$A$15:$C$29,2),"ERREUR")),IF(AND(H153&gt;2005,H153&lt;2009),VLOOKUP(K153,Minimas!$H$15:J$29,3),IF(AND(H153&gt;2008,H153&lt;2011),VLOOKUP(K153,Minimas!$H$15:$J$29,2),"ERREUR"))))</f>
        <v xml:space="preserve"> </v>
      </c>
      <c r="W153" s="63" t="str">
        <f t="shared" si="2"/>
        <v/>
      </c>
      <c r="X153" s="56"/>
      <c r="Y153" s="56"/>
      <c r="Z153" s="5" t="str">
        <f t="shared" si="3"/>
        <v xml:space="preserve"> </v>
      </c>
      <c r="AA153" s="5" t="str">
        <f t="shared" si="4"/>
        <v xml:space="preserve"> </v>
      </c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  <c r="BF153" s="44"/>
      <c r="BG153" s="44"/>
      <c r="BH153" s="44"/>
      <c r="BI153" s="44"/>
      <c r="BJ153" s="44"/>
      <c r="BK153" s="44"/>
      <c r="BL153" s="44"/>
      <c r="BM153" s="44"/>
      <c r="BN153" s="44"/>
      <c r="BO153" s="44"/>
      <c r="BP153" s="44"/>
      <c r="BQ153" s="44"/>
      <c r="BR153" s="44"/>
      <c r="BS153" s="44"/>
      <c r="BT153" s="44"/>
      <c r="BU153" s="44"/>
      <c r="BV153" s="44"/>
      <c r="BW153" s="44"/>
      <c r="BX153" s="44"/>
      <c r="BY153" s="44"/>
      <c r="BZ153" s="44"/>
      <c r="CA153" s="44"/>
      <c r="CB153" s="44"/>
      <c r="CC153" s="44"/>
      <c r="CD153" s="44"/>
      <c r="CE153" s="44"/>
      <c r="CF153" s="44"/>
      <c r="CG153" s="44"/>
      <c r="CH153" s="44"/>
      <c r="CI153" s="44"/>
      <c r="CJ153" s="44"/>
      <c r="CK153" s="44"/>
      <c r="CL153" s="44"/>
      <c r="CM153" s="44"/>
      <c r="CN153" s="44"/>
      <c r="CO153" s="44"/>
      <c r="CP153" s="44"/>
      <c r="CQ153" s="44"/>
      <c r="CR153" s="44"/>
      <c r="CS153" s="44"/>
      <c r="CT153" s="44"/>
      <c r="CU153" s="44"/>
      <c r="CV153" s="44"/>
      <c r="CW153" s="44"/>
      <c r="CX153" s="44"/>
      <c r="CY153" s="44"/>
      <c r="CZ153" s="44"/>
      <c r="DA153" s="44"/>
      <c r="DB153" s="44"/>
      <c r="DC153" s="44"/>
    </row>
    <row r="154" spans="2:107" s="5" customFormat="1" ht="30" customHeight="1">
      <c r="B154" s="133"/>
      <c r="C154" s="57"/>
      <c r="D154" s="122"/>
      <c r="E154" s="135"/>
      <c r="F154" s="137" t="s">
        <v>31</v>
      </c>
      <c r="G154" s="58" t="s">
        <v>31</v>
      </c>
      <c r="H154" s="138"/>
      <c r="I154" s="120" t="s">
        <v>31</v>
      </c>
      <c r="J154" s="139" t="s">
        <v>31</v>
      </c>
      <c r="K154" s="59"/>
      <c r="L154" s="60"/>
      <c r="M154" s="61"/>
      <c r="N154" s="61"/>
      <c r="O154" s="74" t="str">
        <f t="shared" si="5"/>
        <v xml:space="preserve"> </v>
      </c>
      <c r="P154" s="60"/>
      <c r="Q154" s="61"/>
      <c r="R154" s="61"/>
      <c r="S154" s="74" t="str">
        <f t="shared" si="0"/>
        <v xml:space="preserve"> </v>
      </c>
      <c r="T154" s="75" t="str">
        <f t="shared" si="1"/>
        <v/>
      </c>
      <c r="U154" s="130" t="s">
        <v>132</v>
      </c>
      <c r="V154" s="62" t="str">
        <f>IF(H154=0," ",IF(E154="H",IF(AND(H154&gt;2005,H154&lt;2009),VLOOKUP(K154,Minimas!$A$15:$C$29,3),IF(AND(H154&gt;2008,H154&lt;2011),VLOOKUP(K154,Minimas!$A$15:$C$29,2),"ERREUR")),IF(AND(H154&gt;2005,H154&lt;2009),VLOOKUP(K154,Minimas!$H$15:J$29,3),IF(AND(H154&gt;2008,H154&lt;2011),VLOOKUP(K154,Minimas!$H$15:$J$29,2),"ERREUR"))))</f>
        <v xml:space="preserve"> </v>
      </c>
      <c r="W154" s="63" t="str">
        <f t="shared" si="2"/>
        <v/>
      </c>
      <c r="X154" s="56"/>
      <c r="Y154" s="56"/>
      <c r="Z154" s="5" t="str">
        <f t="shared" si="3"/>
        <v xml:space="preserve"> </v>
      </c>
      <c r="AA154" s="5" t="str">
        <f t="shared" si="4"/>
        <v xml:space="preserve"> </v>
      </c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  <c r="BF154" s="44"/>
      <c r="BG154" s="44"/>
      <c r="BH154" s="44"/>
      <c r="BI154" s="44"/>
      <c r="BJ154" s="44"/>
      <c r="BK154" s="44"/>
      <c r="BL154" s="44"/>
      <c r="BM154" s="44"/>
      <c r="BN154" s="44"/>
      <c r="BO154" s="44"/>
      <c r="BP154" s="44"/>
      <c r="BQ154" s="44"/>
      <c r="BR154" s="44"/>
      <c r="BS154" s="44"/>
      <c r="BT154" s="44"/>
      <c r="BU154" s="44"/>
      <c r="BV154" s="44"/>
      <c r="BW154" s="44"/>
      <c r="BX154" s="44"/>
      <c r="BY154" s="44"/>
      <c r="BZ154" s="44"/>
      <c r="CA154" s="44"/>
      <c r="CB154" s="44"/>
      <c r="CC154" s="44"/>
      <c r="CD154" s="44"/>
      <c r="CE154" s="44"/>
      <c r="CF154" s="44"/>
      <c r="CG154" s="44"/>
      <c r="CH154" s="44"/>
      <c r="CI154" s="44"/>
      <c r="CJ154" s="44"/>
      <c r="CK154" s="44"/>
      <c r="CL154" s="44"/>
      <c r="CM154" s="44"/>
      <c r="CN154" s="44"/>
      <c r="CO154" s="44"/>
      <c r="CP154" s="44"/>
      <c r="CQ154" s="44"/>
      <c r="CR154" s="44"/>
      <c r="CS154" s="44"/>
      <c r="CT154" s="44"/>
      <c r="CU154" s="44"/>
      <c r="CV154" s="44"/>
      <c r="CW154" s="44"/>
      <c r="CX154" s="44"/>
      <c r="CY154" s="44"/>
      <c r="CZ154" s="44"/>
      <c r="DA154" s="44"/>
      <c r="DB154" s="44"/>
      <c r="DC154" s="44"/>
    </row>
    <row r="155" spans="2:107" s="5" customFormat="1" ht="30" customHeight="1">
      <c r="B155" s="133"/>
      <c r="C155" s="57"/>
      <c r="D155" s="122"/>
      <c r="E155" s="135"/>
      <c r="F155" s="137" t="s">
        <v>31</v>
      </c>
      <c r="G155" s="58" t="s">
        <v>31</v>
      </c>
      <c r="H155" s="138"/>
      <c r="I155" s="120" t="s">
        <v>31</v>
      </c>
      <c r="J155" s="139" t="s">
        <v>31</v>
      </c>
      <c r="K155" s="59"/>
      <c r="L155" s="60"/>
      <c r="M155" s="61"/>
      <c r="N155" s="61"/>
      <c r="O155" s="74" t="str">
        <f t="shared" si="5"/>
        <v xml:space="preserve"> </v>
      </c>
      <c r="P155" s="60"/>
      <c r="Q155" s="61"/>
      <c r="R155" s="61"/>
      <c r="S155" s="74" t="str">
        <f t="shared" si="0"/>
        <v xml:space="preserve"> </v>
      </c>
      <c r="T155" s="75" t="str">
        <f t="shared" si="1"/>
        <v/>
      </c>
      <c r="U155" s="130" t="s">
        <v>132</v>
      </c>
      <c r="V155" s="62" t="str">
        <f>IF(H155=0," ",IF(E155="H",IF(AND(H155&gt;2005,H155&lt;2009),VLOOKUP(K155,Minimas!$A$15:$C$29,3),IF(AND(H155&gt;2008,H155&lt;2011),VLOOKUP(K155,Minimas!$A$15:$C$29,2),"ERREUR")),IF(AND(H155&gt;2005,H155&lt;2009),VLOOKUP(K155,Minimas!$H$15:J$29,3),IF(AND(H155&gt;2008,H155&lt;2011),VLOOKUP(K155,Minimas!$H$15:$J$29,2),"ERREUR"))))</f>
        <v xml:space="preserve"> </v>
      </c>
      <c r="W155" s="63" t="str">
        <f t="shared" si="2"/>
        <v/>
      </c>
      <c r="X155" s="56"/>
      <c r="Y155" s="56"/>
      <c r="Z155" s="5" t="str">
        <f t="shared" si="3"/>
        <v xml:space="preserve"> </v>
      </c>
      <c r="AA155" s="5" t="str">
        <f t="shared" si="4"/>
        <v xml:space="preserve"> </v>
      </c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  <c r="BF155" s="44"/>
      <c r="BG155" s="44"/>
      <c r="BH155" s="44"/>
      <c r="BI155" s="44"/>
      <c r="BJ155" s="44"/>
      <c r="BK155" s="44"/>
      <c r="BL155" s="44"/>
      <c r="BM155" s="44"/>
      <c r="BN155" s="44"/>
      <c r="BO155" s="44"/>
      <c r="BP155" s="44"/>
      <c r="BQ155" s="44"/>
      <c r="BR155" s="44"/>
      <c r="BS155" s="44"/>
      <c r="BT155" s="44"/>
      <c r="BU155" s="44"/>
      <c r="BV155" s="44"/>
      <c r="BW155" s="44"/>
      <c r="BX155" s="44"/>
      <c r="BY155" s="44"/>
      <c r="BZ155" s="44"/>
      <c r="CA155" s="44"/>
      <c r="CB155" s="44"/>
      <c r="CC155" s="44"/>
      <c r="CD155" s="44"/>
      <c r="CE155" s="44"/>
      <c r="CF155" s="44"/>
      <c r="CG155" s="44"/>
      <c r="CH155" s="44"/>
      <c r="CI155" s="44"/>
      <c r="CJ155" s="44"/>
      <c r="CK155" s="44"/>
      <c r="CL155" s="44"/>
      <c r="CM155" s="44"/>
      <c r="CN155" s="44"/>
      <c r="CO155" s="44"/>
      <c r="CP155" s="44"/>
      <c r="CQ155" s="44"/>
      <c r="CR155" s="44"/>
      <c r="CS155" s="44"/>
      <c r="CT155" s="44"/>
      <c r="CU155" s="44"/>
      <c r="CV155" s="44"/>
      <c r="CW155" s="44"/>
      <c r="CX155" s="44"/>
      <c r="CY155" s="44"/>
      <c r="CZ155" s="44"/>
      <c r="DA155" s="44"/>
      <c r="DB155" s="44"/>
      <c r="DC155" s="44"/>
    </row>
    <row r="156" spans="2:107" s="5" customFormat="1" ht="30" customHeight="1">
      <c r="B156" s="133"/>
      <c r="C156" s="57"/>
      <c r="D156" s="122"/>
      <c r="E156" s="135"/>
      <c r="F156" s="137" t="s">
        <v>31</v>
      </c>
      <c r="G156" s="58" t="s">
        <v>31</v>
      </c>
      <c r="H156" s="138"/>
      <c r="I156" s="120" t="s">
        <v>31</v>
      </c>
      <c r="J156" s="139" t="s">
        <v>31</v>
      </c>
      <c r="K156" s="59"/>
      <c r="L156" s="60"/>
      <c r="M156" s="61"/>
      <c r="N156" s="61"/>
      <c r="O156" s="74" t="str">
        <f t="shared" si="5"/>
        <v xml:space="preserve"> </v>
      </c>
      <c r="P156" s="60"/>
      <c r="Q156" s="61"/>
      <c r="R156" s="61"/>
      <c r="S156" s="74" t="str">
        <f t="shared" si="0"/>
        <v xml:space="preserve"> </v>
      </c>
      <c r="T156" s="75" t="str">
        <f t="shared" si="1"/>
        <v/>
      </c>
      <c r="U156" s="130" t="s">
        <v>132</v>
      </c>
      <c r="V156" s="62" t="str">
        <f>IF(H156=0," ",IF(E156="H",IF(AND(H156&gt;2005,H156&lt;2009),VLOOKUP(K156,Minimas!$A$15:$C$29,3),IF(AND(H156&gt;2008,H156&lt;2011),VLOOKUP(K156,Minimas!$A$15:$C$29,2),"ERREUR")),IF(AND(H156&gt;2005,H156&lt;2009),VLOOKUP(K156,Minimas!$H$15:J$29,3),IF(AND(H156&gt;2008,H156&lt;2011),VLOOKUP(K156,Minimas!$H$15:$J$29,2),"ERREUR"))))</f>
        <v xml:space="preserve"> </v>
      </c>
      <c r="W156" s="63" t="str">
        <f t="shared" si="2"/>
        <v/>
      </c>
      <c r="X156" s="56"/>
      <c r="Y156" s="56"/>
      <c r="Z156" s="5" t="str">
        <f t="shared" si="3"/>
        <v xml:space="preserve"> </v>
      </c>
      <c r="AA156" s="5" t="str">
        <f t="shared" si="4"/>
        <v xml:space="preserve"> </v>
      </c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  <c r="BF156" s="44"/>
      <c r="BG156" s="44"/>
      <c r="BH156" s="44"/>
      <c r="BI156" s="44"/>
      <c r="BJ156" s="44"/>
      <c r="BK156" s="44"/>
      <c r="BL156" s="44"/>
      <c r="BM156" s="44"/>
      <c r="BN156" s="44"/>
      <c r="BO156" s="44"/>
      <c r="BP156" s="44"/>
      <c r="BQ156" s="44"/>
      <c r="BR156" s="44"/>
      <c r="BS156" s="44"/>
      <c r="BT156" s="44"/>
      <c r="BU156" s="44"/>
      <c r="BV156" s="44"/>
      <c r="BW156" s="44"/>
      <c r="BX156" s="44"/>
      <c r="BY156" s="44"/>
      <c r="BZ156" s="44"/>
      <c r="CA156" s="44"/>
      <c r="CB156" s="44"/>
      <c r="CC156" s="44"/>
      <c r="CD156" s="44"/>
      <c r="CE156" s="44"/>
      <c r="CF156" s="44"/>
      <c r="CG156" s="44"/>
      <c r="CH156" s="44"/>
      <c r="CI156" s="44"/>
      <c r="CJ156" s="44"/>
      <c r="CK156" s="44"/>
      <c r="CL156" s="44"/>
      <c r="CM156" s="44"/>
      <c r="CN156" s="44"/>
      <c r="CO156" s="44"/>
      <c r="CP156" s="44"/>
      <c r="CQ156" s="44"/>
      <c r="CR156" s="44"/>
      <c r="CS156" s="44"/>
      <c r="CT156" s="44"/>
      <c r="CU156" s="44"/>
      <c r="CV156" s="44"/>
      <c r="CW156" s="44"/>
      <c r="CX156" s="44"/>
      <c r="CY156" s="44"/>
      <c r="CZ156" s="44"/>
      <c r="DA156" s="44"/>
      <c r="DB156" s="44"/>
      <c r="DC156" s="44"/>
    </row>
    <row r="157" spans="2:107" s="5" customFormat="1" ht="30" customHeight="1">
      <c r="B157" s="133"/>
      <c r="C157" s="57"/>
      <c r="D157" s="122"/>
      <c r="E157" s="135"/>
      <c r="F157" s="137" t="s">
        <v>31</v>
      </c>
      <c r="G157" s="58" t="s">
        <v>31</v>
      </c>
      <c r="H157" s="138"/>
      <c r="I157" s="120" t="s">
        <v>31</v>
      </c>
      <c r="J157" s="139" t="s">
        <v>31</v>
      </c>
      <c r="K157" s="59"/>
      <c r="L157" s="60"/>
      <c r="M157" s="61"/>
      <c r="N157" s="61"/>
      <c r="O157" s="74" t="str">
        <f t="shared" si="5"/>
        <v xml:space="preserve"> </v>
      </c>
      <c r="P157" s="60"/>
      <c r="Q157" s="61"/>
      <c r="R157" s="61"/>
      <c r="S157" s="74" t="str">
        <f t="shared" si="0"/>
        <v xml:space="preserve"> </v>
      </c>
      <c r="T157" s="75" t="str">
        <f t="shared" si="1"/>
        <v/>
      </c>
      <c r="U157" s="130" t="s">
        <v>132</v>
      </c>
      <c r="V157" s="62" t="str">
        <f>IF(H157=0," ",IF(E157="H",IF(AND(H157&gt;2005,H157&lt;2009),VLOOKUP(K157,Minimas!$A$15:$C$29,3),IF(AND(H157&gt;2008,H157&lt;2011),VLOOKUP(K157,Minimas!$A$15:$C$29,2),"ERREUR")),IF(AND(H157&gt;2005,H157&lt;2009),VLOOKUP(K157,Minimas!$H$15:J$29,3),IF(AND(H157&gt;2008,H157&lt;2011),VLOOKUP(K157,Minimas!$H$15:$J$29,2),"ERREUR"))))</f>
        <v xml:space="preserve"> </v>
      </c>
      <c r="W157" s="63" t="str">
        <f t="shared" si="2"/>
        <v/>
      </c>
      <c r="X157" s="56"/>
      <c r="Y157" s="56"/>
      <c r="Z157" s="5" t="str">
        <f t="shared" si="3"/>
        <v xml:space="preserve"> </v>
      </c>
      <c r="AA157" s="5" t="str">
        <f t="shared" si="4"/>
        <v xml:space="preserve"> </v>
      </c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  <c r="BF157" s="44"/>
      <c r="BG157" s="44"/>
      <c r="BH157" s="44"/>
      <c r="BI157" s="44"/>
      <c r="BJ157" s="44"/>
      <c r="BK157" s="44"/>
      <c r="BL157" s="44"/>
      <c r="BM157" s="44"/>
      <c r="BN157" s="44"/>
      <c r="BO157" s="44"/>
      <c r="BP157" s="44"/>
      <c r="BQ157" s="44"/>
      <c r="BR157" s="44"/>
      <c r="BS157" s="44"/>
      <c r="BT157" s="44"/>
      <c r="BU157" s="44"/>
      <c r="BV157" s="44"/>
      <c r="BW157" s="44"/>
      <c r="BX157" s="44"/>
      <c r="BY157" s="44"/>
      <c r="BZ157" s="44"/>
      <c r="CA157" s="44"/>
      <c r="CB157" s="44"/>
      <c r="CC157" s="44"/>
      <c r="CD157" s="44"/>
      <c r="CE157" s="44"/>
      <c r="CF157" s="44"/>
      <c r="CG157" s="44"/>
      <c r="CH157" s="44"/>
      <c r="CI157" s="44"/>
      <c r="CJ157" s="44"/>
      <c r="CK157" s="44"/>
      <c r="CL157" s="44"/>
      <c r="CM157" s="44"/>
      <c r="CN157" s="44"/>
      <c r="CO157" s="44"/>
      <c r="CP157" s="44"/>
      <c r="CQ157" s="44"/>
      <c r="CR157" s="44"/>
      <c r="CS157" s="44"/>
      <c r="CT157" s="44"/>
      <c r="CU157" s="44"/>
      <c r="CV157" s="44"/>
      <c r="CW157" s="44"/>
      <c r="CX157" s="44"/>
      <c r="CY157" s="44"/>
      <c r="CZ157" s="44"/>
      <c r="DA157" s="44"/>
      <c r="DB157" s="44"/>
      <c r="DC157" s="44"/>
    </row>
    <row r="158" spans="2:107" s="5" customFormat="1" ht="30" customHeight="1">
      <c r="B158" s="133"/>
      <c r="C158" s="57"/>
      <c r="D158" s="122"/>
      <c r="E158" s="135"/>
      <c r="F158" s="137" t="s">
        <v>31</v>
      </c>
      <c r="G158" s="58" t="s">
        <v>31</v>
      </c>
      <c r="H158" s="138"/>
      <c r="I158" s="120" t="s">
        <v>31</v>
      </c>
      <c r="J158" s="139" t="s">
        <v>31</v>
      </c>
      <c r="K158" s="59"/>
      <c r="L158" s="60"/>
      <c r="M158" s="61"/>
      <c r="N158" s="61"/>
      <c r="O158" s="74" t="str">
        <f t="shared" si="5"/>
        <v xml:space="preserve"> </v>
      </c>
      <c r="P158" s="60"/>
      <c r="Q158" s="61"/>
      <c r="R158" s="61"/>
      <c r="S158" s="74" t="str">
        <f t="shared" si="0"/>
        <v xml:space="preserve"> </v>
      </c>
      <c r="T158" s="75" t="str">
        <f t="shared" si="1"/>
        <v/>
      </c>
      <c r="U158" s="130" t="s">
        <v>132</v>
      </c>
      <c r="V158" s="62" t="str">
        <f>IF(H158=0," ",IF(E158="H",IF(AND(H158&gt;2005,H158&lt;2009),VLOOKUP(K158,Minimas!$A$15:$C$29,3),IF(AND(H158&gt;2008,H158&lt;2011),VLOOKUP(K158,Minimas!$A$15:$C$29,2),"ERREUR")),IF(AND(H158&gt;2005,H158&lt;2009),VLOOKUP(K158,Minimas!$H$15:J$29,3),IF(AND(H158&gt;2008,H158&lt;2011),VLOOKUP(K158,Minimas!$H$15:$J$29,2),"ERREUR"))))</f>
        <v xml:space="preserve"> </v>
      </c>
      <c r="W158" s="63" t="str">
        <f t="shared" si="2"/>
        <v/>
      </c>
      <c r="X158" s="56"/>
      <c r="Y158" s="56"/>
      <c r="Z158" s="5" t="str">
        <f t="shared" si="3"/>
        <v xml:space="preserve"> </v>
      </c>
      <c r="AA158" s="5" t="str">
        <f t="shared" si="4"/>
        <v xml:space="preserve"> </v>
      </c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  <c r="BF158" s="44"/>
      <c r="BG158" s="44"/>
      <c r="BH158" s="44"/>
      <c r="BI158" s="44"/>
      <c r="BJ158" s="44"/>
      <c r="BK158" s="44"/>
      <c r="BL158" s="44"/>
      <c r="BM158" s="44"/>
      <c r="BN158" s="44"/>
      <c r="BO158" s="44"/>
      <c r="BP158" s="44"/>
      <c r="BQ158" s="44"/>
      <c r="BR158" s="44"/>
      <c r="BS158" s="44"/>
      <c r="BT158" s="44"/>
      <c r="BU158" s="44"/>
      <c r="BV158" s="44"/>
      <c r="BW158" s="44"/>
      <c r="BX158" s="44"/>
      <c r="BY158" s="44"/>
      <c r="BZ158" s="44"/>
      <c r="CA158" s="44"/>
      <c r="CB158" s="44"/>
      <c r="CC158" s="44"/>
      <c r="CD158" s="44"/>
      <c r="CE158" s="44"/>
      <c r="CF158" s="44"/>
      <c r="CG158" s="44"/>
      <c r="CH158" s="44"/>
      <c r="CI158" s="44"/>
      <c r="CJ158" s="44"/>
      <c r="CK158" s="44"/>
      <c r="CL158" s="44"/>
      <c r="CM158" s="44"/>
      <c r="CN158" s="44"/>
      <c r="CO158" s="44"/>
      <c r="CP158" s="44"/>
      <c r="CQ158" s="44"/>
      <c r="CR158" s="44"/>
      <c r="CS158" s="44"/>
      <c r="CT158" s="44"/>
      <c r="CU158" s="44"/>
      <c r="CV158" s="44"/>
      <c r="CW158" s="44"/>
      <c r="CX158" s="44"/>
      <c r="CY158" s="44"/>
      <c r="CZ158" s="44"/>
      <c r="DA158" s="44"/>
      <c r="DB158" s="44"/>
      <c r="DC158" s="44"/>
    </row>
    <row r="159" spans="2:107" s="5" customFormat="1" ht="30" customHeight="1">
      <c r="B159" s="133"/>
      <c r="C159" s="57"/>
      <c r="D159" s="122"/>
      <c r="E159" s="135"/>
      <c r="F159" s="137" t="s">
        <v>31</v>
      </c>
      <c r="G159" s="58" t="s">
        <v>31</v>
      </c>
      <c r="H159" s="138"/>
      <c r="I159" s="120" t="s">
        <v>31</v>
      </c>
      <c r="J159" s="139" t="s">
        <v>31</v>
      </c>
      <c r="K159" s="59"/>
      <c r="L159" s="60"/>
      <c r="M159" s="61"/>
      <c r="N159" s="61"/>
      <c r="O159" s="74" t="str">
        <f t="shared" si="5"/>
        <v xml:space="preserve"> </v>
      </c>
      <c r="P159" s="60"/>
      <c r="Q159" s="61"/>
      <c r="R159" s="61"/>
      <c r="S159" s="74" t="str">
        <f t="shared" si="0"/>
        <v xml:space="preserve"> </v>
      </c>
      <c r="T159" s="75" t="str">
        <f t="shared" si="1"/>
        <v/>
      </c>
      <c r="U159" s="130" t="s">
        <v>132</v>
      </c>
      <c r="V159" s="62" t="str">
        <f>IF(H159=0," ",IF(E159="H",IF(AND(H159&gt;2005,H159&lt;2009),VLOOKUP(K159,Minimas!$A$15:$C$29,3),IF(AND(H159&gt;2008,H159&lt;2011),VLOOKUP(K159,Minimas!$A$15:$C$29,2),"ERREUR")),IF(AND(H159&gt;2005,H159&lt;2009),VLOOKUP(K159,Minimas!$H$15:J$29,3),IF(AND(H159&gt;2008,H159&lt;2011),VLOOKUP(K159,Minimas!$H$15:$J$29,2),"ERREUR"))))</f>
        <v xml:space="preserve"> </v>
      </c>
      <c r="W159" s="63" t="str">
        <f t="shared" si="2"/>
        <v/>
      </c>
      <c r="X159" s="56"/>
      <c r="Y159" s="56"/>
      <c r="Z159" s="5" t="str">
        <f t="shared" si="3"/>
        <v xml:space="preserve"> </v>
      </c>
      <c r="AA159" s="5" t="str">
        <f t="shared" si="4"/>
        <v xml:space="preserve"> </v>
      </c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  <c r="BF159" s="44"/>
      <c r="BG159" s="44"/>
      <c r="BH159" s="44"/>
      <c r="BI159" s="44"/>
      <c r="BJ159" s="44"/>
      <c r="BK159" s="44"/>
      <c r="BL159" s="44"/>
      <c r="BM159" s="44"/>
      <c r="BN159" s="44"/>
      <c r="BO159" s="44"/>
      <c r="BP159" s="44"/>
      <c r="BQ159" s="44"/>
      <c r="BR159" s="44"/>
      <c r="BS159" s="44"/>
      <c r="BT159" s="44"/>
      <c r="BU159" s="44"/>
      <c r="BV159" s="44"/>
      <c r="BW159" s="44"/>
      <c r="BX159" s="44"/>
      <c r="BY159" s="44"/>
      <c r="BZ159" s="44"/>
      <c r="CA159" s="44"/>
      <c r="CB159" s="44"/>
      <c r="CC159" s="44"/>
      <c r="CD159" s="44"/>
      <c r="CE159" s="44"/>
      <c r="CF159" s="44"/>
      <c r="CG159" s="44"/>
      <c r="CH159" s="44"/>
      <c r="CI159" s="44"/>
      <c r="CJ159" s="44"/>
      <c r="CK159" s="44"/>
      <c r="CL159" s="44"/>
      <c r="CM159" s="44"/>
      <c r="CN159" s="44"/>
      <c r="CO159" s="44"/>
      <c r="CP159" s="44"/>
      <c r="CQ159" s="44"/>
      <c r="CR159" s="44"/>
      <c r="CS159" s="44"/>
      <c r="CT159" s="44"/>
      <c r="CU159" s="44"/>
      <c r="CV159" s="44"/>
      <c r="CW159" s="44"/>
      <c r="CX159" s="44"/>
      <c r="CY159" s="44"/>
      <c r="CZ159" s="44"/>
      <c r="DA159" s="44"/>
      <c r="DB159" s="44"/>
      <c r="DC159" s="44"/>
    </row>
    <row r="160" spans="2:107" s="5" customFormat="1" ht="30" customHeight="1">
      <c r="B160" s="133"/>
      <c r="C160" s="57"/>
      <c r="D160" s="122"/>
      <c r="E160" s="135"/>
      <c r="F160" s="137" t="s">
        <v>31</v>
      </c>
      <c r="G160" s="58" t="s">
        <v>31</v>
      </c>
      <c r="H160" s="138"/>
      <c r="I160" s="120" t="s">
        <v>31</v>
      </c>
      <c r="J160" s="139" t="s">
        <v>31</v>
      </c>
      <c r="K160" s="59"/>
      <c r="L160" s="60"/>
      <c r="M160" s="61"/>
      <c r="N160" s="61"/>
      <c r="O160" s="74" t="str">
        <f t="shared" si="5"/>
        <v xml:space="preserve"> </v>
      </c>
      <c r="P160" s="60"/>
      <c r="Q160" s="61"/>
      <c r="R160" s="61"/>
      <c r="S160" s="74" t="str">
        <f t="shared" si="0"/>
        <v xml:space="preserve"> </v>
      </c>
      <c r="T160" s="75" t="str">
        <f t="shared" si="1"/>
        <v/>
      </c>
      <c r="U160" s="130" t="s">
        <v>132</v>
      </c>
      <c r="V160" s="62" t="str">
        <f>IF(H160=0," ",IF(E160="H",IF(AND(H160&gt;2005,H160&lt;2009),VLOOKUP(K160,Minimas!$A$15:$C$29,3),IF(AND(H160&gt;2008,H160&lt;2011),VLOOKUP(K160,Minimas!$A$15:$C$29,2),"ERREUR")),IF(AND(H160&gt;2005,H160&lt;2009),VLOOKUP(K160,Minimas!$H$15:J$29,3),IF(AND(H160&gt;2008,H160&lt;2011),VLOOKUP(K160,Minimas!$H$15:$J$29,2),"ERREUR"))))</f>
        <v xml:space="preserve"> </v>
      </c>
      <c r="W160" s="63" t="str">
        <f t="shared" si="2"/>
        <v/>
      </c>
      <c r="X160" s="56"/>
      <c r="Y160" s="56"/>
      <c r="Z160" s="5" t="str">
        <f t="shared" si="3"/>
        <v xml:space="preserve"> </v>
      </c>
      <c r="AA160" s="5" t="str">
        <f t="shared" si="4"/>
        <v xml:space="preserve"> </v>
      </c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  <c r="BF160" s="44"/>
      <c r="BG160" s="44"/>
      <c r="BH160" s="44"/>
      <c r="BI160" s="44"/>
      <c r="BJ160" s="44"/>
      <c r="BK160" s="44"/>
      <c r="BL160" s="44"/>
      <c r="BM160" s="44"/>
      <c r="BN160" s="44"/>
      <c r="BO160" s="44"/>
      <c r="BP160" s="44"/>
      <c r="BQ160" s="44"/>
      <c r="BR160" s="44"/>
      <c r="BS160" s="44"/>
      <c r="BT160" s="44"/>
      <c r="BU160" s="44"/>
      <c r="BV160" s="44"/>
      <c r="BW160" s="44"/>
      <c r="BX160" s="44"/>
      <c r="BY160" s="44"/>
      <c r="BZ160" s="44"/>
      <c r="CA160" s="44"/>
      <c r="CB160" s="44"/>
      <c r="CC160" s="44"/>
      <c r="CD160" s="44"/>
      <c r="CE160" s="44"/>
      <c r="CF160" s="44"/>
      <c r="CG160" s="44"/>
      <c r="CH160" s="44"/>
      <c r="CI160" s="44"/>
      <c r="CJ160" s="44"/>
      <c r="CK160" s="44"/>
      <c r="CL160" s="44"/>
      <c r="CM160" s="44"/>
      <c r="CN160" s="44"/>
      <c r="CO160" s="44"/>
      <c r="CP160" s="44"/>
      <c r="CQ160" s="44"/>
      <c r="CR160" s="44"/>
      <c r="CS160" s="44"/>
      <c r="CT160" s="44"/>
      <c r="CU160" s="44"/>
      <c r="CV160" s="44"/>
      <c r="CW160" s="44"/>
      <c r="CX160" s="44"/>
      <c r="CY160" s="44"/>
      <c r="CZ160" s="44"/>
      <c r="DA160" s="44"/>
      <c r="DB160" s="44"/>
      <c r="DC160" s="44"/>
    </row>
    <row r="161" spans="2:107" s="5" customFormat="1" ht="30" customHeight="1">
      <c r="B161" s="133"/>
      <c r="C161" s="57"/>
      <c r="D161" s="122"/>
      <c r="E161" s="135"/>
      <c r="F161" s="137" t="s">
        <v>31</v>
      </c>
      <c r="G161" s="58" t="s">
        <v>31</v>
      </c>
      <c r="H161" s="138"/>
      <c r="I161" s="120" t="s">
        <v>31</v>
      </c>
      <c r="J161" s="139" t="s">
        <v>31</v>
      </c>
      <c r="K161" s="59"/>
      <c r="L161" s="60"/>
      <c r="M161" s="61"/>
      <c r="N161" s="61"/>
      <c r="O161" s="74" t="str">
        <f t="shared" si="5"/>
        <v xml:space="preserve"> </v>
      </c>
      <c r="P161" s="60"/>
      <c r="Q161" s="61"/>
      <c r="R161" s="61"/>
      <c r="S161" s="74" t="str">
        <f t="shared" si="0"/>
        <v xml:space="preserve"> </v>
      </c>
      <c r="T161" s="75" t="str">
        <f t="shared" si="1"/>
        <v/>
      </c>
      <c r="U161" s="130" t="s">
        <v>132</v>
      </c>
      <c r="V161" s="62" t="str">
        <f>IF(H161=0," ",IF(E161="H",IF(AND(H161&gt;2005,H161&lt;2009),VLOOKUP(K161,Minimas!$A$15:$C$29,3),IF(AND(H161&gt;2008,H161&lt;2011),VLOOKUP(K161,Minimas!$A$15:$C$29,2),"ERREUR")),IF(AND(H161&gt;2005,H161&lt;2009),VLOOKUP(K161,Minimas!$H$15:J$29,3),IF(AND(H161&gt;2008,H161&lt;2011),VLOOKUP(K161,Minimas!$H$15:$J$29,2),"ERREUR"))))</f>
        <v xml:space="preserve"> </v>
      </c>
      <c r="W161" s="63" t="str">
        <f t="shared" si="2"/>
        <v/>
      </c>
      <c r="X161" s="56"/>
      <c r="Y161" s="56"/>
      <c r="Z161" s="5" t="str">
        <f t="shared" si="3"/>
        <v xml:space="preserve"> </v>
      </c>
      <c r="AA161" s="5" t="str">
        <f t="shared" si="4"/>
        <v xml:space="preserve"> </v>
      </c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  <c r="BF161" s="44"/>
      <c r="BG161" s="44"/>
      <c r="BH161" s="44"/>
      <c r="BI161" s="44"/>
      <c r="BJ161" s="44"/>
      <c r="BK161" s="44"/>
      <c r="BL161" s="44"/>
      <c r="BM161" s="44"/>
      <c r="BN161" s="44"/>
      <c r="BO161" s="44"/>
      <c r="BP161" s="44"/>
      <c r="BQ161" s="44"/>
      <c r="BR161" s="44"/>
      <c r="BS161" s="44"/>
      <c r="BT161" s="44"/>
      <c r="BU161" s="44"/>
      <c r="BV161" s="44"/>
      <c r="BW161" s="44"/>
      <c r="BX161" s="44"/>
      <c r="BY161" s="44"/>
      <c r="BZ161" s="44"/>
      <c r="CA161" s="44"/>
      <c r="CB161" s="44"/>
      <c r="CC161" s="44"/>
      <c r="CD161" s="44"/>
      <c r="CE161" s="44"/>
      <c r="CF161" s="44"/>
      <c r="CG161" s="44"/>
      <c r="CH161" s="44"/>
      <c r="CI161" s="44"/>
      <c r="CJ161" s="44"/>
      <c r="CK161" s="44"/>
      <c r="CL161" s="44"/>
      <c r="CM161" s="44"/>
      <c r="CN161" s="44"/>
      <c r="CO161" s="44"/>
      <c r="CP161" s="44"/>
      <c r="CQ161" s="44"/>
      <c r="CR161" s="44"/>
      <c r="CS161" s="44"/>
      <c r="CT161" s="44"/>
      <c r="CU161" s="44"/>
      <c r="CV161" s="44"/>
      <c r="CW161" s="44"/>
      <c r="CX161" s="44"/>
      <c r="CY161" s="44"/>
      <c r="CZ161" s="44"/>
      <c r="DA161" s="44"/>
      <c r="DB161" s="44"/>
      <c r="DC161" s="44"/>
    </row>
    <row r="162" spans="2:107" s="5" customFormat="1" ht="30" customHeight="1">
      <c r="B162" s="133"/>
      <c r="C162" s="57"/>
      <c r="D162" s="122"/>
      <c r="E162" s="135"/>
      <c r="F162" s="137" t="s">
        <v>31</v>
      </c>
      <c r="G162" s="58" t="s">
        <v>31</v>
      </c>
      <c r="H162" s="138"/>
      <c r="I162" s="120" t="s">
        <v>31</v>
      </c>
      <c r="J162" s="139" t="s">
        <v>31</v>
      </c>
      <c r="K162" s="59"/>
      <c r="L162" s="60"/>
      <c r="M162" s="61"/>
      <c r="N162" s="61"/>
      <c r="O162" s="74" t="str">
        <f t="shared" si="5"/>
        <v xml:space="preserve"> </v>
      </c>
      <c r="P162" s="60"/>
      <c r="Q162" s="61"/>
      <c r="R162" s="61"/>
      <c r="S162" s="74" t="str">
        <f t="shared" si="0"/>
        <v xml:space="preserve"> </v>
      </c>
      <c r="T162" s="75" t="str">
        <f t="shared" si="1"/>
        <v/>
      </c>
      <c r="U162" s="130" t="s">
        <v>132</v>
      </c>
      <c r="V162" s="62" t="str">
        <f>IF(H162=0," ",IF(E162="H",IF(AND(H162&gt;2005,H162&lt;2009),VLOOKUP(K162,Minimas!$A$15:$C$29,3),IF(AND(H162&gt;2008,H162&lt;2011),VLOOKUP(K162,Minimas!$A$15:$C$29,2),"ERREUR")),IF(AND(H162&gt;2005,H162&lt;2009),VLOOKUP(K162,Minimas!$H$15:J$29,3),IF(AND(H162&gt;2008,H162&lt;2011),VLOOKUP(K162,Minimas!$H$15:$J$29,2),"ERREUR"))))</f>
        <v xml:space="preserve"> </v>
      </c>
      <c r="W162" s="63" t="str">
        <f t="shared" si="2"/>
        <v/>
      </c>
      <c r="X162" s="56"/>
      <c r="Y162" s="56"/>
      <c r="Z162" s="5" t="str">
        <f t="shared" si="3"/>
        <v xml:space="preserve"> </v>
      </c>
      <c r="AA162" s="5" t="str">
        <f t="shared" si="4"/>
        <v xml:space="preserve"> </v>
      </c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  <c r="BF162" s="44"/>
      <c r="BG162" s="44"/>
      <c r="BH162" s="44"/>
      <c r="BI162" s="44"/>
      <c r="BJ162" s="44"/>
      <c r="BK162" s="44"/>
      <c r="BL162" s="44"/>
      <c r="BM162" s="44"/>
      <c r="BN162" s="44"/>
      <c r="BO162" s="44"/>
      <c r="BP162" s="44"/>
      <c r="BQ162" s="44"/>
      <c r="BR162" s="44"/>
      <c r="BS162" s="44"/>
      <c r="BT162" s="44"/>
      <c r="BU162" s="44"/>
      <c r="BV162" s="44"/>
      <c r="BW162" s="44"/>
      <c r="BX162" s="44"/>
      <c r="BY162" s="44"/>
      <c r="BZ162" s="44"/>
      <c r="CA162" s="44"/>
      <c r="CB162" s="44"/>
      <c r="CC162" s="44"/>
      <c r="CD162" s="44"/>
      <c r="CE162" s="44"/>
      <c r="CF162" s="44"/>
      <c r="CG162" s="44"/>
      <c r="CH162" s="44"/>
      <c r="CI162" s="44"/>
      <c r="CJ162" s="44"/>
      <c r="CK162" s="44"/>
      <c r="CL162" s="44"/>
      <c r="CM162" s="44"/>
      <c r="CN162" s="44"/>
      <c r="CO162" s="44"/>
      <c r="CP162" s="44"/>
      <c r="CQ162" s="44"/>
      <c r="CR162" s="44"/>
      <c r="CS162" s="44"/>
      <c r="CT162" s="44"/>
      <c r="CU162" s="44"/>
      <c r="CV162" s="44"/>
      <c r="CW162" s="44"/>
      <c r="CX162" s="44"/>
      <c r="CY162" s="44"/>
      <c r="CZ162" s="44"/>
      <c r="DA162" s="44"/>
      <c r="DB162" s="44"/>
      <c r="DC162" s="44"/>
    </row>
    <row r="163" spans="2:107" s="5" customFormat="1" ht="30" customHeight="1">
      <c r="B163" s="133"/>
      <c r="C163" s="57"/>
      <c r="D163" s="122"/>
      <c r="E163" s="135"/>
      <c r="F163" s="137" t="s">
        <v>31</v>
      </c>
      <c r="G163" s="58" t="s">
        <v>31</v>
      </c>
      <c r="H163" s="138"/>
      <c r="I163" s="120" t="s">
        <v>31</v>
      </c>
      <c r="J163" s="139" t="s">
        <v>31</v>
      </c>
      <c r="K163" s="59"/>
      <c r="L163" s="60"/>
      <c r="M163" s="61"/>
      <c r="N163" s="61"/>
      <c r="O163" s="74" t="str">
        <f t="shared" si="5"/>
        <v xml:space="preserve"> </v>
      </c>
      <c r="P163" s="60"/>
      <c r="Q163" s="61"/>
      <c r="R163" s="61"/>
      <c r="S163" s="74" t="str">
        <f t="shared" si="0"/>
        <v xml:space="preserve"> </v>
      </c>
      <c r="T163" s="75" t="str">
        <f t="shared" si="1"/>
        <v/>
      </c>
      <c r="U163" s="130" t="s">
        <v>132</v>
      </c>
      <c r="V163" s="62" t="str">
        <f>IF(H163=0," ",IF(E163="H",IF(AND(H163&gt;2005,H163&lt;2009),VLOOKUP(K163,Minimas!$A$15:$C$29,3),IF(AND(H163&gt;2008,H163&lt;2011),VLOOKUP(K163,Minimas!$A$15:$C$29,2),"ERREUR")),IF(AND(H163&gt;2005,H163&lt;2009),VLOOKUP(K163,Minimas!$H$15:J$29,3),IF(AND(H163&gt;2008,H163&lt;2011),VLOOKUP(K163,Minimas!$H$15:$J$29,2),"ERREUR"))))</f>
        <v xml:space="preserve"> </v>
      </c>
      <c r="W163" s="63" t="str">
        <f t="shared" si="2"/>
        <v/>
      </c>
      <c r="X163" s="56"/>
      <c r="Y163" s="56"/>
      <c r="Z163" s="5" t="str">
        <f t="shared" si="3"/>
        <v xml:space="preserve"> </v>
      </c>
      <c r="AA163" s="5" t="str">
        <f t="shared" si="4"/>
        <v xml:space="preserve"> </v>
      </c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  <c r="BL163" s="44"/>
      <c r="BM163" s="44"/>
      <c r="BN163" s="44"/>
      <c r="BO163" s="44"/>
      <c r="BP163" s="44"/>
      <c r="BQ163" s="44"/>
      <c r="BR163" s="44"/>
      <c r="BS163" s="44"/>
      <c r="BT163" s="44"/>
      <c r="BU163" s="44"/>
      <c r="BV163" s="44"/>
      <c r="BW163" s="44"/>
      <c r="BX163" s="44"/>
      <c r="BY163" s="44"/>
      <c r="BZ163" s="44"/>
      <c r="CA163" s="44"/>
      <c r="CB163" s="44"/>
      <c r="CC163" s="44"/>
      <c r="CD163" s="44"/>
      <c r="CE163" s="44"/>
      <c r="CF163" s="44"/>
      <c r="CG163" s="44"/>
      <c r="CH163" s="44"/>
      <c r="CI163" s="44"/>
      <c r="CJ163" s="44"/>
      <c r="CK163" s="44"/>
      <c r="CL163" s="44"/>
      <c r="CM163" s="44"/>
      <c r="CN163" s="44"/>
      <c r="CO163" s="44"/>
      <c r="CP163" s="44"/>
      <c r="CQ163" s="44"/>
      <c r="CR163" s="44"/>
      <c r="CS163" s="44"/>
      <c r="CT163" s="44"/>
      <c r="CU163" s="44"/>
      <c r="CV163" s="44"/>
      <c r="CW163" s="44"/>
      <c r="CX163" s="44"/>
      <c r="CY163" s="44"/>
      <c r="CZ163" s="44"/>
      <c r="DA163" s="44"/>
      <c r="DB163" s="44"/>
      <c r="DC163" s="44"/>
    </row>
    <row r="164" spans="2:107" s="5" customFormat="1" ht="30" customHeight="1">
      <c r="B164" s="133"/>
      <c r="C164" s="57"/>
      <c r="D164" s="122"/>
      <c r="E164" s="135"/>
      <c r="F164" s="137" t="s">
        <v>31</v>
      </c>
      <c r="G164" s="58" t="s">
        <v>31</v>
      </c>
      <c r="H164" s="138"/>
      <c r="I164" s="120" t="s">
        <v>31</v>
      </c>
      <c r="J164" s="139" t="s">
        <v>31</v>
      </c>
      <c r="K164" s="59"/>
      <c r="L164" s="60"/>
      <c r="M164" s="61"/>
      <c r="N164" s="61"/>
      <c r="O164" s="74" t="str">
        <f t="shared" si="5"/>
        <v xml:space="preserve"> </v>
      </c>
      <c r="P164" s="60"/>
      <c r="Q164" s="61"/>
      <c r="R164" s="61"/>
      <c r="S164" s="74" t="str">
        <f t="shared" si="0"/>
        <v xml:space="preserve"> </v>
      </c>
      <c r="T164" s="75" t="str">
        <f t="shared" si="1"/>
        <v/>
      </c>
      <c r="U164" s="130" t="s">
        <v>132</v>
      </c>
      <c r="V164" s="62" t="str">
        <f>IF(H164=0," ",IF(E164="H",IF(AND(H164&gt;2005,H164&lt;2009),VLOOKUP(K164,Minimas!$A$15:$C$29,3),IF(AND(H164&gt;2008,H164&lt;2011),VLOOKUP(K164,Minimas!$A$15:$C$29,2),"ERREUR")),IF(AND(H164&gt;2005,H164&lt;2009),VLOOKUP(K164,Minimas!$H$15:J$29,3),IF(AND(H164&gt;2008,H164&lt;2011),VLOOKUP(K164,Minimas!$H$15:$J$29,2),"ERREUR"))))</f>
        <v xml:space="preserve"> </v>
      </c>
      <c r="W164" s="63" t="str">
        <f t="shared" si="2"/>
        <v/>
      </c>
      <c r="X164" s="56"/>
      <c r="Y164" s="56"/>
      <c r="Z164" s="5" t="str">
        <f t="shared" si="3"/>
        <v xml:space="preserve"> </v>
      </c>
      <c r="AA164" s="5" t="str">
        <f t="shared" si="4"/>
        <v xml:space="preserve"> </v>
      </c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4"/>
      <c r="BM164" s="44"/>
      <c r="BN164" s="44"/>
      <c r="BO164" s="44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4"/>
      <c r="CA164" s="44"/>
      <c r="CB164" s="44"/>
      <c r="CC164" s="44"/>
      <c r="CD164" s="44"/>
      <c r="CE164" s="44"/>
      <c r="CF164" s="44"/>
      <c r="CG164" s="44"/>
      <c r="CH164" s="44"/>
      <c r="CI164" s="44"/>
      <c r="CJ164" s="44"/>
      <c r="CK164" s="44"/>
      <c r="CL164" s="44"/>
      <c r="CM164" s="44"/>
      <c r="CN164" s="44"/>
      <c r="CO164" s="44"/>
      <c r="CP164" s="44"/>
      <c r="CQ164" s="44"/>
      <c r="CR164" s="44"/>
      <c r="CS164" s="44"/>
      <c r="CT164" s="44"/>
      <c r="CU164" s="44"/>
      <c r="CV164" s="44"/>
      <c r="CW164" s="44"/>
      <c r="CX164" s="44"/>
      <c r="CY164" s="44"/>
      <c r="CZ164" s="44"/>
      <c r="DA164" s="44"/>
      <c r="DB164" s="44"/>
      <c r="DC164" s="44"/>
    </row>
    <row r="165" spans="2:107" s="5" customFormat="1" ht="30" customHeight="1">
      <c r="B165" s="133"/>
      <c r="C165" s="57"/>
      <c r="D165" s="122"/>
      <c r="E165" s="135"/>
      <c r="F165" s="137" t="s">
        <v>31</v>
      </c>
      <c r="G165" s="58" t="s">
        <v>31</v>
      </c>
      <c r="H165" s="138"/>
      <c r="I165" s="120" t="s">
        <v>31</v>
      </c>
      <c r="J165" s="139" t="s">
        <v>31</v>
      </c>
      <c r="K165" s="59"/>
      <c r="L165" s="60"/>
      <c r="M165" s="61"/>
      <c r="N165" s="61"/>
      <c r="O165" s="74" t="str">
        <f t="shared" si="5"/>
        <v xml:space="preserve"> </v>
      </c>
      <c r="P165" s="60"/>
      <c r="Q165" s="61"/>
      <c r="R165" s="61"/>
      <c r="S165" s="74" t="str">
        <f t="shared" si="0"/>
        <v xml:space="preserve"> </v>
      </c>
      <c r="T165" s="75" t="str">
        <f t="shared" si="1"/>
        <v/>
      </c>
      <c r="U165" s="130" t="s">
        <v>132</v>
      </c>
      <c r="V165" s="62" t="str">
        <f>IF(H165=0," ",IF(E165="H",IF(AND(H165&gt;2005,H165&lt;2009),VLOOKUP(K165,Minimas!$A$15:$C$29,3),IF(AND(H165&gt;2008,H165&lt;2011),VLOOKUP(K165,Minimas!$A$15:$C$29,2),"ERREUR")),IF(AND(H165&gt;2005,H165&lt;2009),VLOOKUP(K165,Minimas!$H$15:J$29,3),IF(AND(H165&gt;2008,H165&lt;2011),VLOOKUP(K165,Minimas!$H$15:$J$29,2),"ERREUR"))))</f>
        <v xml:space="preserve"> </v>
      </c>
      <c r="W165" s="63" t="str">
        <f t="shared" si="2"/>
        <v/>
      </c>
      <c r="X165" s="56"/>
      <c r="Y165" s="56"/>
      <c r="Z165" s="5" t="str">
        <f t="shared" si="3"/>
        <v xml:space="preserve"> </v>
      </c>
      <c r="AA165" s="5" t="str">
        <f t="shared" si="4"/>
        <v xml:space="preserve"> </v>
      </c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4"/>
      <c r="BM165" s="44"/>
      <c r="BN165" s="44"/>
      <c r="BO165" s="44"/>
      <c r="BP165" s="44"/>
      <c r="BQ165" s="44"/>
      <c r="BR165" s="44"/>
      <c r="BS165" s="44"/>
      <c r="BT165" s="44"/>
      <c r="BU165" s="44"/>
      <c r="BV165" s="44"/>
      <c r="BW165" s="44"/>
      <c r="BX165" s="44"/>
      <c r="BY165" s="44"/>
      <c r="BZ165" s="44"/>
      <c r="CA165" s="44"/>
      <c r="CB165" s="44"/>
      <c r="CC165" s="44"/>
      <c r="CD165" s="44"/>
      <c r="CE165" s="44"/>
      <c r="CF165" s="44"/>
      <c r="CG165" s="44"/>
      <c r="CH165" s="44"/>
      <c r="CI165" s="44"/>
      <c r="CJ165" s="44"/>
      <c r="CK165" s="44"/>
      <c r="CL165" s="44"/>
      <c r="CM165" s="44"/>
      <c r="CN165" s="44"/>
      <c r="CO165" s="44"/>
      <c r="CP165" s="44"/>
      <c r="CQ165" s="44"/>
      <c r="CR165" s="44"/>
      <c r="CS165" s="44"/>
      <c r="CT165" s="44"/>
      <c r="CU165" s="44"/>
      <c r="CV165" s="44"/>
      <c r="CW165" s="44"/>
      <c r="CX165" s="44"/>
      <c r="CY165" s="44"/>
      <c r="CZ165" s="44"/>
      <c r="DA165" s="44"/>
      <c r="DB165" s="44"/>
      <c r="DC165" s="44"/>
    </row>
    <row r="166" spans="2:107" s="5" customFormat="1" ht="30" customHeight="1">
      <c r="B166" s="133"/>
      <c r="C166" s="57"/>
      <c r="D166" s="122"/>
      <c r="E166" s="135"/>
      <c r="F166" s="137" t="s">
        <v>31</v>
      </c>
      <c r="G166" s="58" t="s">
        <v>31</v>
      </c>
      <c r="H166" s="138"/>
      <c r="I166" s="120"/>
      <c r="J166" s="139"/>
      <c r="K166" s="59"/>
      <c r="L166" s="60"/>
      <c r="M166" s="61"/>
      <c r="N166" s="61"/>
      <c r="O166" s="74" t="str">
        <f t="shared" ref="O166:O207" si="6">IF(Z166&lt;=0,0,Z166)</f>
        <v xml:space="preserve"> </v>
      </c>
      <c r="P166" s="60"/>
      <c r="Q166" s="61"/>
      <c r="R166" s="61"/>
      <c r="S166" s="74" t="str">
        <f t="shared" ref="S166:S207" si="7">IF(AA166&lt;=0,0,AA166)</f>
        <v xml:space="preserve"> </v>
      </c>
      <c r="T166" s="75" t="str">
        <f t="shared" si="1"/>
        <v/>
      </c>
      <c r="U166" s="130" t="s">
        <v>132</v>
      </c>
      <c r="V166" s="62" t="str">
        <f>IF(H166=0," ",IF(E166="H",IF(AND(H166&gt;2005,H166&lt;2009),VLOOKUP(K166,Minimas!$A$15:$C$29,3),IF(AND(H166&gt;2008,H166&lt;2011),VLOOKUP(K166,Minimas!$A$15:$C$29,2),"ERREUR")),IF(AND(H166&gt;2005,H166&lt;2009),VLOOKUP(K166,Minimas!$H$15:J$29,3),IF(AND(H166&gt;2008,H166&lt;2011),VLOOKUP(K166,Minimas!$H$15:$J$29,2),"ERREUR"))))</f>
        <v xml:space="preserve"> </v>
      </c>
      <c r="W166" s="63" t="str">
        <f t="shared" si="2"/>
        <v/>
      </c>
      <c r="X166" s="56"/>
      <c r="Y166" s="56"/>
      <c r="Z166" s="5" t="str">
        <f t="shared" si="3"/>
        <v xml:space="preserve"> </v>
      </c>
      <c r="AA166" s="5" t="str">
        <f t="shared" si="4"/>
        <v xml:space="preserve"> </v>
      </c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  <c r="BF166" s="44"/>
      <c r="BG166" s="44"/>
      <c r="BH166" s="44"/>
      <c r="BI166" s="44"/>
      <c r="BJ166" s="44"/>
      <c r="BK166" s="44"/>
      <c r="BL166" s="44"/>
      <c r="BM166" s="44"/>
      <c r="BN166" s="44"/>
      <c r="BO166" s="44"/>
      <c r="BP166" s="44"/>
      <c r="BQ166" s="44"/>
      <c r="BR166" s="44"/>
      <c r="BS166" s="44"/>
      <c r="BT166" s="44"/>
      <c r="BU166" s="44"/>
      <c r="BV166" s="44"/>
      <c r="BW166" s="44"/>
      <c r="BX166" s="44"/>
      <c r="BY166" s="44"/>
      <c r="BZ166" s="44"/>
      <c r="CA166" s="44"/>
      <c r="CB166" s="44"/>
      <c r="CC166" s="44"/>
      <c r="CD166" s="44"/>
      <c r="CE166" s="44"/>
      <c r="CF166" s="44"/>
      <c r="CG166" s="44"/>
      <c r="CH166" s="44"/>
      <c r="CI166" s="44"/>
      <c r="CJ166" s="44"/>
      <c r="CK166" s="44"/>
      <c r="CL166" s="44"/>
      <c r="CM166" s="44"/>
      <c r="CN166" s="44"/>
      <c r="CO166" s="44"/>
      <c r="CP166" s="44"/>
      <c r="CQ166" s="44"/>
      <c r="CR166" s="44"/>
      <c r="CS166" s="44"/>
      <c r="CT166" s="44"/>
      <c r="CU166" s="44"/>
      <c r="CV166" s="44"/>
      <c r="CW166" s="44"/>
      <c r="CX166" s="44"/>
      <c r="CY166" s="44"/>
      <c r="CZ166" s="44"/>
      <c r="DA166" s="44"/>
      <c r="DB166" s="44"/>
      <c r="DC166" s="44"/>
    </row>
    <row r="167" spans="2:107" s="5" customFormat="1" ht="30" customHeight="1">
      <c r="B167" s="133"/>
      <c r="C167" s="57"/>
      <c r="D167" s="122"/>
      <c r="E167" s="135"/>
      <c r="F167" s="137" t="s">
        <v>31</v>
      </c>
      <c r="G167" s="58" t="s">
        <v>31</v>
      </c>
      <c r="H167" s="138"/>
      <c r="I167" s="120"/>
      <c r="J167" s="139"/>
      <c r="K167" s="59"/>
      <c r="L167" s="60"/>
      <c r="M167" s="61"/>
      <c r="N167" s="61"/>
      <c r="O167" s="74" t="str">
        <f t="shared" si="6"/>
        <v xml:space="preserve"> </v>
      </c>
      <c r="P167" s="60"/>
      <c r="Q167" s="61"/>
      <c r="R167" s="61"/>
      <c r="S167" s="74" t="str">
        <f t="shared" si="7"/>
        <v xml:space="preserve"> </v>
      </c>
      <c r="T167" s="75" t="str">
        <f t="shared" si="1"/>
        <v/>
      </c>
      <c r="U167" s="130" t="s">
        <v>132</v>
      </c>
      <c r="V167" s="62" t="str">
        <f>IF(H167=0," ",IF(E167="H",IF(AND(H167&gt;2005,H167&lt;2009),VLOOKUP(K167,Minimas!$A$15:$C$29,3),IF(AND(H167&gt;2008,H167&lt;2011),VLOOKUP(K167,Minimas!$A$15:$C$29,2),"ERREUR")),IF(AND(H167&gt;2005,H167&lt;2009),VLOOKUP(K167,Minimas!$H$15:J$29,3),IF(AND(H167&gt;2008,H167&lt;2011),VLOOKUP(K167,Minimas!$H$15:$J$29,2),"ERREUR"))))</f>
        <v xml:space="preserve"> </v>
      </c>
      <c r="W167" s="63" t="str">
        <f t="shared" si="2"/>
        <v/>
      </c>
      <c r="X167" s="56"/>
      <c r="Y167" s="56"/>
      <c r="Z167" s="5" t="str">
        <f t="shared" si="3"/>
        <v xml:space="preserve"> </v>
      </c>
      <c r="AA167" s="5" t="str">
        <f t="shared" si="4"/>
        <v xml:space="preserve"> </v>
      </c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  <c r="BF167" s="44"/>
      <c r="BG167" s="44"/>
      <c r="BH167" s="44"/>
      <c r="BI167" s="44"/>
      <c r="BJ167" s="44"/>
      <c r="BK167" s="44"/>
      <c r="BL167" s="44"/>
      <c r="BM167" s="44"/>
      <c r="BN167" s="44"/>
      <c r="BO167" s="44"/>
      <c r="BP167" s="44"/>
      <c r="BQ167" s="44"/>
      <c r="BR167" s="44"/>
      <c r="BS167" s="44"/>
      <c r="BT167" s="44"/>
      <c r="BU167" s="44"/>
      <c r="BV167" s="44"/>
      <c r="BW167" s="44"/>
      <c r="BX167" s="44"/>
      <c r="BY167" s="44"/>
      <c r="BZ167" s="44"/>
      <c r="CA167" s="44"/>
      <c r="CB167" s="44"/>
      <c r="CC167" s="44"/>
      <c r="CD167" s="44"/>
      <c r="CE167" s="44"/>
      <c r="CF167" s="44"/>
      <c r="CG167" s="44"/>
      <c r="CH167" s="44"/>
      <c r="CI167" s="44"/>
      <c r="CJ167" s="44"/>
      <c r="CK167" s="44"/>
      <c r="CL167" s="44"/>
      <c r="CM167" s="44"/>
      <c r="CN167" s="44"/>
      <c r="CO167" s="44"/>
      <c r="CP167" s="44"/>
      <c r="CQ167" s="44"/>
      <c r="CR167" s="44"/>
      <c r="CS167" s="44"/>
      <c r="CT167" s="44"/>
      <c r="CU167" s="44"/>
      <c r="CV167" s="44"/>
      <c r="CW167" s="44"/>
      <c r="CX167" s="44"/>
      <c r="CY167" s="44"/>
      <c r="CZ167" s="44"/>
      <c r="DA167" s="44"/>
      <c r="DB167" s="44"/>
      <c r="DC167" s="44"/>
    </row>
    <row r="168" spans="2:107" s="5" customFormat="1" ht="30" customHeight="1">
      <c r="B168" s="133"/>
      <c r="C168" s="57"/>
      <c r="D168" s="122"/>
      <c r="E168" s="135"/>
      <c r="F168" s="137" t="s">
        <v>31</v>
      </c>
      <c r="G168" s="58" t="s">
        <v>31</v>
      </c>
      <c r="H168" s="138"/>
      <c r="I168" s="120" t="s">
        <v>31</v>
      </c>
      <c r="J168" s="139" t="s">
        <v>31</v>
      </c>
      <c r="K168" s="59"/>
      <c r="L168" s="60"/>
      <c r="M168" s="61"/>
      <c r="N168" s="61"/>
      <c r="O168" s="74" t="str">
        <f t="shared" si="6"/>
        <v xml:space="preserve"> </v>
      </c>
      <c r="P168" s="60"/>
      <c r="Q168" s="61"/>
      <c r="R168" s="61"/>
      <c r="S168" s="74" t="str">
        <f t="shared" si="7"/>
        <v xml:space="preserve"> </v>
      </c>
      <c r="T168" s="75" t="str">
        <f t="shared" ref="T168:T207" si="8">IF(E168="","",IF(OR(O168=0,S168=0),0,O168+S168))</f>
        <v/>
      </c>
      <c r="U168" s="130" t="s">
        <v>132</v>
      </c>
      <c r="V168" s="62" t="str">
        <f>IF(H168=0," ",IF(E168="H",IF(AND(H168&gt;2005,H168&lt;2009),VLOOKUP(K168,Minimas!$A$15:$C$29,3),IF(AND(H168&gt;2008,H168&lt;2011),VLOOKUP(K168,Minimas!$A$15:$C$29,2),"ERREUR")),IF(AND(H168&gt;2005,H168&lt;2009),VLOOKUP(K168,Minimas!$H$15:J$29,3),IF(AND(H168&gt;2008,H168&lt;2011),VLOOKUP(K168,Minimas!$H$15:$J$29,2),"ERREUR"))))</f>
        <v xml:space="preserve"> </v>
      </c>
      <c r="W168" s="63" t="str">
        <f t="shared" ref="W168:W207" si="9">IF(E168=" "," ",IF(E168="H",10^(0.75194503*LOG(K168/175.508)^2)*T168,IF(E168="F",10^(0.783497476* LOG(K168/153.655)^2)*T168,"")))</f>
        <v/>
      </c>
      <c r="X168" s="56"/>
      <c r="Y168" s="56"/>
      <c r="Z168" s="5" t="str">
        <f t="shared" si="3"/>
        <v xml:space="preserve"> </v>
      </c>
      <c r="AA168" s="5" t="str">
        <f t="shared" si="4"/>
        <v xml:space="preserve"> </v>
      </c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  <c r="BF168" s="44"/>
      <c r="BG168" s="44"/>
      <c r="BH168" s="44"/>
      <c r="BI168" s="44"/>
      <c r="BJ168" s="44"/>
      <c r="BK168" s="44"/>
      <c r="BL168" s="44"/>
      <c r="BM168" s="44"/>
      <c r="BN168" s="44"/>
      <c r="BO168" s="44"/>
      <c r="BP168" s="44"/>
      <c r="BQ168" s="44"/>
      <c r="BR168" s="44"/>
      <c r="BS168" s="44"/>
      <c r="BT168" s="44"/>
      <c r="BU168" s="44"/>
      <c r="BV168" s="44"/>
      <c r="BW168" s="44"/>
      <c r="BX168" s="44"/>
      <c r="BY168" s="44"/>
      <c r="BZ168" s="44"/>
      <c r="CA168" s="44"/>
      <c r="CB168" s="44"/>
      <c r="CC168" s="44"/>
      <c r="CD168" s="44"/>
      <c r="CE168" s="44"/>
      <c r="CF168" s="44"/>
      <c r="CG168" s="44"/>
      <c r="CH168" s="44"/>
      <c r="CI168" s="44"/>
      <c r="CJ168" s="44"/>
      <c r="CK168" s="44"/>
      <c r="CL168" s="44"/>
      <c r="CM168" s="44"/>
      <c r="CN168" s="44"/>
      <c r="CO168" s="44"/>
      <c r="CP168" s="44"/>
      <c r="CQ168" s="44"/>
      <c r="CR168" s="44"/>
      <c r="CS168" s="44"/>
      <c r="CT168" s="44"/>
      <c r="CU168" s="44"/>
      <c r="CV168" s="44"/>
      <c r="CW168" s="44"/>
      <c r="CX168" s="44"/>
      <c r="CY168" s="44"/>
      <c r="CZ168" s="44"/>
      <c r="DA168" s="44"/>
      <c r="DB168" s="44"/>
      <c r="DC168" s="44"/>
    </row>
    <row r="169" spans="2:107" s="5" customFormat="1" ht="30" customHeight="1">
      <c r="B169" s="133"/>
      <c r="C169" s="57"/>
      <c r="D169" s="122"/>
      <c r="E169" s="135"/>
      <c r="F169" s="137" t="s">
        <v>31</v>
      </c>
      <c r="G169" s="58" t="s">
        <v>31</v>
      </c>
      <c r="H169" s="138"/>
      <c r="I169" s="120" t="s">
        <v>31</v>
      </c>
      <c r="J169" s="139" t="s">
        <v>31</v>
      </c>
      <c r="K169" s="59"/>
      <c r="L169" s="60"/>
      <c r="M169" s="61"/>
      <c r="N169" s="61"/>
      <c r="O169" s="74" t="str">
        <f t="shared" si="6"/>
        <v xml:space="preserve"> </v>
      </c>
      <c r="P169" s="60"/>
      <c r="Q169" s="61"/>
      <c r="R169" s="61"/>
      <c r="S169" s="74" t="str">
        <f t="shared" si="7"/>
        <v xml:space="preserve"> </v>
      </c>
      <c r="T169" s="75" t="str">
        <f t="shared" si="8"/>
        <v/>
      </c>
      <c r="U169" s="130" t="s">
        <v>132</v>
      </c>
      <c r="V169" s="62" t="str">
        <f>IF(H169=0," ",IF(E169="H",IF(AND(H169&gt;2005,H169&lt;2009),VLOOKUP(K169,Minimas!$A$15:$C$29,3),IF(AND(H169&gt;2008,H169&lt;2011),VLOOKUP(K169,Minimas!$A$15:$C$29,2),"ERREUR")),IF(AND(H169&gt;2005,H169&lt;2009),VLOOKUP(K169,Minimas!$H$15:J$29,3),IF(AND(H169&gt;2008,H169&lt;2011),VLOOKUP(K169,Minimas!$H$15:$J$29,2),"ERREUR"))))</f>
        <v xml:space="preserve"> </v>
      </c>
      <c r="W169" s="63" t="str">
        <f t="shared" si="9"/>
        <v/>
      </c>
      <c r="X169" s="56"/>
      <c r="Y169" s="56"/>
      <c r="Z169" s="5" t="str">
        <f t="shared" si="3"/>
        <v xml:space="preserve"> </v>
      </c>
      <c r="AA169" s="5" t="str">
        <f t="shared" si="4"/>
        <v xml:space="preserve"> </v>
      </c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  <c r="BF169" s="44"/>
      <c r="BG169" s="44"/>
      <c r="BH169" s="44"/>
      <c r="BI169" s="44"/>
      <c r="BJ169" s="44"/>
      <c r="BK169" s="44"/>
      <c r="BL169" s="44"/>
      <c r="BM169" s="44"/>
      <c r="BN169" s="44"/>
      <c r="BO169" s="44"/>
      <c r="BP169" s="44"/>
      <c r="BQ169" s="44"/>
      <c r="BR169" s="44"/>
      <c r="BS169" s="44"/>
      <c r="BT169" s="44"/>
      <c r="BU169" s="44"/>
      <c r="BV169" s="44"/>
      <c r="BW169" s="44"/>
      <c r="BX169" s="44"/>
      <c r="BY169" s="44"/>
      <c r="BZ169" s="44"/>
      <c r="CA169" s="44"/>
      <c r="CB169" s="44"/>
      <c r="CC169" s="44"/>
      <c r="CD169" s="44"/>
      <c r="CE169" s="44"/>
      <c r="CF169" s="44"/>
      <c r="CG169" s="44"/>
      <c r="CH169" s="44"/>
      <c r="CI169" s="44"/>
      <c r="CJ169" s="44"/>
      <c r="CK169" s="44"/>
      <c r="CL169" s="44"/>
      <c r="CM169" s="44"/>
      <c r="CN169" s="44"/>
      <c r="CO169" s="44"/>
      <c r="CP169" s="44"/>
      <c r="CQ169" s="44"/>
      <c r="CR169" s="44"/>
      <c r="CS169" s="44"/>
      <c r="CT169" s="44"/>
      <c r="CU169" s="44"/>
      <c r="CV169" s="44"/>
      <c r="CW169" s="44"/>
      <c r="CX169" s="44"/>
      <c r="CY169" s="44"/>
      <c r="CZ169" s="44"/>
      <c r="DA169" s="44"/>
      <c r="DB169" s="44"/>
      <c r="DC169" s="44"/>
    </row>
    <row r="170" spans="2:107" s="5" customFormat="1" ht="30" customHeight="1">
      <c r="B170" s="133"/>
      <c r="C170" s="57"/>
      <c r="D170" s="122"/>
      <c r="E170" s="135"/>
      <c r="F170" s="137" t="s">
        <v>31</v>
      </c>
      <c r="G170" s="58" t="s">
        <v>31</v>
      </c>
      <c r="H170" s="138"/>
      <c r="I170" s="120" t="s">
        <v>31</v>
      </c>
      <c r="J170" s="139" t="s">
        <v>31</v>
      </c>
      <c r="K170" s="59"/>
      <c r="L170" s="60"/>
      <c r="M170" s="61"/>
      <c r="N170" s="61"/>
      <c r="O170" s="74" t="str">
        <f t="shared" si="6"/>
        <v xml:space="preserve"> </v>
      </c>
      <c r="P170" s="60"/>
      <c r="Q170" s="61"/>
      <c r="R170" s="61"/>
      <c r="S170" s="74" t="str">
        <f t="shared" si="7"/>
        <v xml:space="preserve"> </v>
      </c>
      <c r="T170" s="75" t="str">
        <f t="shared" si="8"/>
        <v/>
      </c>
      <c r="U170" s="130" t="s">
        <v>132</v>
      </c>
      <c r="V170" s="62" t="str">
        <f>IF(H170=0," ",IF(E170="H",IF(AND(H170&gt;2005,H170&lt;2009),VLOOKUP(K170,Minimas!$A$15:$C$29,3),IF(AND(H170&gt;2008,H170&lt;2011),VLOOKUP(K170,Minimas!$A$15:$C$29,2),"ERREUR")),IF(AND(H170&gt;2005,H170&lt;2009),VLOOKUP(K170,Minimas!$H$15:J$29,3),IF(AND(H170&gt;2008,H170&lt;2011),VLOOKUP(K170,Minimas!$H$15:$J$29,2),"ERREUR"))))</f>
        <v xml:space="preserve"> </v>
      </c>
      <c r="W170" s="63" t="str">
        <f t="shared" si="9"/>
        <v/>
      </c>
      <c r="X170" s="56"/>
      <c r="Y170" s="56"/>
      <c r="Z170" s="5" t="str">
        <f t="shared" si="3"/>
        <v xml:space="preserve"> </v>
      </c>
      <c r="AA170" s="5" t="str">
        <f t="shared" si="4"/>
        <v xml:space="preserve"> </v>
      </c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  <c r="BF170" s="44"/>
      <c r="BG170" s="44"/>
      <c r="BH170" s="44"/>
      <c r="BI170" s="44"/>
      <c r="BJ170" s="44"/>
      <c r="BK170" s="44"/>
      <c r="BL170" s="44"/>
      <c r="BM170" s="44"/>
      <c r="BN170" s="44"/>
      <c r="BO170" s="44"/>
      <c r="BP170" s="44"/>
      <c r="BQ170" s="44"/>
      <c r="BR170" s="44"/>
      <c r="BS170" s="44"/>
      <c r="BT170" s="44"/>
      <c r="BU170" s="44"/>
      <c r="BV170" s="44"/>
      <c r="BW170" s="44"/>
      <c r="BX170" s="44"/>
      <c r="BY170" s="44"/>
      <c r="BZ170" s="44"/>
      <c r="CA170" s="44"/>
      <c r="CB170" s="44"/>
      <c r="CC170" s="44"/>
      <c r="CD170" s="44"/>
      <c r="CE170" s="44"/>
      <c r="CF170" s="44"/>
      <c r="CG170" s="44"/>
      <c r="CH170" s="44"/>
      <c r="CI170" s="44"/>
      <c r="CJ170" s="44"/>
      <c r="CK170" s="44"/>
      <c r="CL170" s="44"/>
      <c r="CM170" s="44"/>
      <c r="CN170" s="44"/>
      <c r="CO170" s="44"/>
      <c r="CP170" s="44"/>
      <c r="CQ170" s="44"/>
      <c r="CR170" s="44"/>
      <c r="CS170" s="44"/>
      <c r="CT170" s="44"/>
      <c r="CU170" s="44"/>
      <c r="CV170" s="44"/>
      <c r="CW170" s="44"/>
      <c r="CX170" s="44"/>
      <c r="CY170" s="44"/>
      <c r="CZ170" s="44"/>
      <c r="DA170" s="44"/>
      <c r="DB170" s="44"/>
      <c r="DC170" s="44"/>
    </row>
    <row r="171" spans="2:107" s="5" customFormat="1" ht="30" customHeight="1">
      <c r="B171" s="133"/>
      <c r="C171" s="57"/>
      <c r="D171" s="122"/>
      <c r="E171" s="135"/>
      <c r="F171" s="137" t="s">
        <v>31</v>
      </c>
      <c r="G171" s="58" t="s">
        <v>31</v>
      </c>
      <c r="H171" s="138"/>
      <c r="I171" s="120" t="s">
        <v>31</v>
      </c>
      <c r="J171" s="139" t="s">
        <v>31</v>
      </c>
      <c r="K171" s="59"/>
      <c r="L171" s="60"/>
      <c r="M171" s="61"/>
      <c r="N171" s="61"/>
      <c r="O171" s="74" t="str">
        <f t="shared" si="6"/>
        <v xml:space="preserve"> </v>
      </c>
      <c r="P171" s="60"/>
      <c r="Q171" s="61"/>
      <c r="R171" s="61"/>
      <c r="S171" s="74" t="str">
        <f t="shared" si="7"/>
        <v xml:space="preserve"> </v>
      </c>
      <c r="T171" s="75" t="str">
        <f t="shared" si="8"/>
        <v/>
      </c>
      <c r="U171" s="130" t="s">
        <v>132</v>
      </c>
      <c r="V171" s="62" t="str">
        <f>IF(H171=0," ",IF(E171="H",IF(AND(H171&gt;2005,H171&lt;2009),VLOOKUP(K171,Minimas!$A$15:$C$29,3),IF(AND(H171&gt;2008,H171&lt;2011),VLOOKUP(K171,Minimas!$A$15:$C$29,2),"ERREUR")),IF(AND(H171&gt;2005,H171&lt;2009),VLOOKUP(K171,Minimas!$H$15:J$29,3),IF(AND(H171&gt;2008,H171&lt;2011),VLOOKUP(K171,Minimas!$H$15:$J$29,2),"ERREUR"))))</f>
        <v xml:space="preserve"> </v>
      </c>
      <c r="W171" s="63" t="str">
        <f t="shared" si="9"/>
        <v/>
      </c>
      <c r="X171" s="56"/>
      <c r="Y171" s="56"/>
      <c r="Z171" s="5" t="str">
        <f t="shared" si="3"/>
        <v xml:space="preserve"> </v>
      </c>
      <c r="AA171" s="5" t="str">
        <f t="shared" si="4"/>
        <v xml:space="preserve"> </v>
      </c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4"/>
      <c r="BJ171" s="44"/>
      <c r="BK171" s="44"/>
      <c r="BL171" s="44"/>
      <c r="BM171" s="44"/>
      <c r="BN171" s="44"/>
      <c r="BO171" s="44"/>
      <c r="BP171" s="44"/>
      <c r="BQ171" s="44"/>
      <c r="BR171" s="44"/>
      <c r="BS171" s="44"/>
      <c r="BT171" s="44"/>
      <c r="BU171" s="44"/>
      <c r="BV171" s="44"/>
      <c r="BW171" s="44"/>
      <c r="BX171" s="44"/>
      <c r="BY171" s="44"/>
      <c r="BZ171" s="44"/>
      <c r="CA171" s="44"/>
      <c r="CB171" s="44"/>
      <c r="CC171" s="44"/>
      <c r="CD171" s="44"/>
      <c r="CE171" s="44"/>
      <c r="CF171" s="44"/>
      <c r="CG171" s="44"/>
      <c r="CH171" s="44"/>
      <c r="CI171" s="44"/>
      <c r="CJ171" s="44"/>
      <c r="CK171" s="44"/>
      <c r="CL171" s="44"/>
      <c r="CM171" s="44"/>
      <c r="CN171" s="44"/>
      <c r="CO171" s="44"/>
      <c r="CP171" s="44"/>
      <c r="CQ171" s="44"/>
      <c r="CR171" s="44"/>
      <c r="CS171" s="44"/>
      <c r="CT171" s="44"/>
      <c r="CU171" s="44"/>
      <c r="CV171" s="44"/>
      <c r="CW171" s="44"/>
      <c r="CX171" s="44"/>
      <c r="CY171" s="44"/>
      <c r="CZ171" s="44"/>
      <c r="DA171" s="44"/>
      <c r="DB171" s="44"/>
      <c r="DC171" s="44"/>
    </row>
    <row r="172" spans="2:107" s="5" customFormat="1" ht="30" customHeight="1">
      <c r="B172" s="133"/>
      <c r="C172" s="57"/>
      <c r="D172" s="122"/>
      <c r="E172" s="135"/>
      <c r="F172" s="137" t="s">
        <v>31</v>
      </c>
      <c r="G172" s="58" t="s">
        <v>31</v>
      </c>
      <c r="H172" s="138"/>
      <c r="I172" s="120" t="s">
        <v>31</v>
      </c>
      <c r="J172" s="139" t="s">
        <v>31</v>
      </c>
      <c r="K172" s="59"/>
      <c r="L172" s="60"/>
      <c r="M172" s="61"/>
      <c r="N172" s="61"/>
      <c r="O172" s="74" t="str">
        <f t="shared" si="6"/>
        <v xml:space="preserve"> </v>
      </c>
      <c r="P172" s="60"/>
      <c r="Q172" s="61"/>
      <c r="R172" s="61"/>
      <c r="S172" s="74" t="str">
        <f t="shared" si="7"/>
        <v xml:space="preserve"> </v>
      </c>
      <c r="T172" s="75" t="str">
        <f t="shared" si="8"/>
        <v/>
      </c>
      <c r="U172" s="130" t="s">
        <v>132</v>
      </c>
      <c r="V172" s="62" t="str">
        <f>IF(H172=0," ",IF(E172="H",IF(AND(H172&gt;2005,H172&lt;2009),VLOOKUP(K172,Minimas!$A$15:$C$29,3),IF(AND(H172&gt;2008,H172&lt;2011),VLOOKUP(K172,Minimas!$A$15:$C$29,2),"ERREUR")),IF(AND(H172&gt;2005,H172&lt;2009),VLOOKUP(K172,Minimas!$H$15:J$29,3),IF(AND(H172&gt;2008,H172&lt;2011),VLOOKUP(K172,Minimas!$H$15:$J$29,2),"ERREUR"))))</f>
        <v xml:space="preserve"> </v>
      </c>
      <c r="W172" s="63" t="str">
        <f t="shared" si="9"/>
        <v/>
      </c>
      <c r="X172" s="56"/>
      <c r="Y172" s="56"/>
      <c r="Z172" s="5" t="str">
        <f t="shared" si="3"/>
        <v xml:space="preserve"> </v>
      </c>
      <c r="AA172" s="5" t="str">
        <f t="shared" si="4"/>
        <v xml:space="preserve"> </v>
      </c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  <c r="BF172" s="44"/>
      <c r="BG172" s="44"/>
      <c r="BH172" s="44"/>
      <c r="BI172" s="44"/>
      <c r="BJ172" s="44"/>
      <c r="BK172" s="44"/>
      <c r="BL172" s="44"/>
      <c r="BM172" s="44"/>
      <c r="BN172" s="44"/>
      <c r="BO172" s="44"/>
      <c r="BP172" s="44"/>
      <c r="BQ172" s="44"/>
      <c r="BR172" s="44"/>
      <c r="BS172" s="44"/>
      <c r="BT172" s="44"/>
      <c r="BU172" s="44"/>
      <c r="BV172" s="44"/>
      <c r="BW172" s="44"/>
      <c r="BX172" s="44"/>
      <c r="BY172" s="44"/>
      <c r="BZ172" s="44"/>
      <c r="CA172" s="44"/>
      <c r="CB172" s="44"/>
      <c r="CC172" s="44"/>
      <c r="CD172" s="44"/>
      <c r="CE172" s="44"/>
      <c r="CF172" s="44"/>
      <c r="CG172" s="44"/>
      <c r="CH172" s="44"/>
      <c r="CI172" s="44"/>
      <c r="CJ172" s="44"/>
      <c r="CK172" s="44"/>
      <c r="CL172" s="44"/>
      <c r="CM172" s="44"/>
      <c r="CN172" s="44"/>
      <c r="CO172" s="44"/>
      <c r="CP172" s="44"/>
      <c r="CQ172" s="44"/>
      <c r="CR172" s="44"/>
      <c r="CS172" s="44"/>
      <c r="CT172" s="44"/>
      <c r="CU172" s="44"/>
      <c r="CV172" s="44"/>
      <c r="CW172" s="44"/>
      <c r="CX172" s="44"/>
      <c r="CY172" s="44"/>
      <c r="CZ172" s="44"/>
      <c r="DA172" s="44"/>
      <c r="DB172" s="44"/>
      <c r="DC172" s="44"/>
    </row>
    <row r="173" spans="2:107" s="5" customFormat="1" ht="30" customHeight="1">
      <c r="B173" s="133"/>
      <c r="C173" s="57"/>
      <c r="D173" s="122"/>
      <c r="E173" s="135"/>
      <c r="F173" s="137" t="s">
        <v>31</v>
      </c>
      <c r="G173" s="58" t="s">
        <v>31</v>
      </c>
      <c r="H173" s="138"/>
      <c r="I173" s="120" t="s">
        <v>31</v>
      </c>
      <c r="J173" s="139" t="s">
        <v>31</v>
      </c>
      <c r="K173" s="59"/>
      <c r="L173" s="60"/>
      <c r="M173" s="61"/>
      <c r="N173" s="61"/>
      <c r="O173" s="74" t="str">
        <f t="shared" si="6"/>
        <v xml:space="preserve"> </v>
      </c>
      <c r="P173" s="60"/>
      <c r="Q173" s="61"/>
      <c r="R173" s="61"/>
      <c r="S173" s="74" t="str">
        <f t="shared" si="7"/>
        <v xml:space="preserve"> </v>
      </c>
      <c r="T173" s="75" t="str">
        <f t="shared" si="8"/>
        <v/>
      </c>
      <c r="U173" s="130" t="s">
        <v>132</v>
      </c>
      <c r="V173" s="62" t="str">
        <f>IF(H173=0," ",IF(E173="H",IF(AND(H173&gt;2005,H173&lt;2009),VLOOKUP(K173,Minimas!$A$15:$C$29,3),IF(AND(H173&gt;2008,H173&lt;2011),VLOOKUP(K173,Minimas!$A$15:$C$29,2),"ERREUR")),IF(AND(H173&gt;2005,H173&lt;2009),VLOOKUP(K173,Minimas!$H$15:J$29,3),IF(AND(H173&gt;2008,H173&lt;2011),VLOOKUP(K173,Minimas!$H$15:$J$29,2),"ERREUR"))))</f>
        <v xml:space="preserve"> </v>
      </c>
      <c r="W173" s="63" t="str">
        <f t="shared" si="9"/>
        <v/>
      </c>
      <c r="X173" s="56"/>
      <c r="Y173" s="56"/>
      <c r="Z173" s="5" t="str">
        <f t="shared" si="3"/>
        <v xml:space="preserve"> </v>
      </c>
      <c r="AA173" s="5" t="str">
        <f t="shared" si="4"/>
        <v xml:space="preserve"> </v>
      </c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  <c r="BF173" s="44"/>
      <c r="BG173" s="44"/>
      <c r="BH173" s="44"/>
      <c r="BI173" s="44"/>
      <c r="BJ173" s="44"/>
      <c r="BK173" s="44"/>
      <c r="BL173" s="44"/>
      <c r="BM173" s="44"/>
      <c r="BN173" s="44"/>
      <c r="BO173" s="44"/>
      <c r="BP173" s="44"/>
      <c r="BQ173" s="44"/>
      <c r="BR173" s="44"/>
      <c r="BS173" s="44"/>
      <c r="BT173" s="44"/>
      <c r="BU173" s="44"/>
      <c r="BV173" s="44"/>
      <c r="BW173" s="44"/>
      <c r="BX173" s="44"/>
      <c r="BY173" s="44"/>
      <c r="BZ173" s="44"/>
      <c r="CA173" s="44"/>
      <c r="CB173" s="44"/>
      <c r="CC173" s="44"/>
      <c r="CD173" s="44"/>
      <c r="CE173" s="44"/>
      <c r="CF173" s="44"/>
      <c r="CG173" s="44"/>
      <c r="CH173" s="44"/>
      <c r="CI173" s="44"/>
      <c r="CJ173" s="44"/>
      <c r="CK173" s="44"/>
      <c r="CL173" s="44"/>
      <c r="CM173" s="44"/>
      <c r="CN173" s="44"/>
      <c r="CO173" s="44"/>
      <c r="CP173" s="44"/>
      <c r="CQ173" s="44"/>
      <c r="CR173" s="44"/>
      <c r="CS173" s="44"/>
      <c r="CT173" s="44"/>
      <c r="CU173" s="44"/>
      <c r="CV173" s="44"/>
      <c r="CW173" s="44"/>
      <c r="CX173" s="44"/>
      <c r="CY173" s="44"/>
      <c r="CZ173" s="44"/>
      <c r="DA173" s="44"/>
      <c r="DB173" s="44"/>
      <c r="DC173" s="44"/>
    </row>
    <row r="174" spans="2:107" s="5" customFormat="1" ht="30" customHeight="1">
      <c r="B174" s="133"/>
      <c r="C174" s="57"/>
      <c r="D174" s="122"/>
      <c r="E174" s="135"/>
      <c r="F174" s="137" t="s">
        <v>31</v>
      </c>
      <c r="G174" s="58" t="s">
        <v>31</v>
      </c>
      <c r="H174" s="138"/>
      <c r="I174" s="120" t="s">
        <v>31</v>
      </c>
      <c r="J174" s="139" t="s">
        <v>31</v>
      </c>
      <c r="K174" s="59"/>
      <c r="L174" s="60"/>
      <c r="M174" s="61"/>
      <c r="N174" s="61"/>
      <c r="O174" s="74" t="str">
        <f t="shared" si="6"/>
        <v xml:space="preserve"> </v>
      </c>
      <c r="P174" s="60"/>
      <c r="Q174" s="61"/>
      <c r="R174" s="61"/>
      <c r="S174" s="74" t="str">
        <f t="shared" si="7"/>
        <v xml:space="preserve"> </v>
      </c>
      <c r="T174" s="75" t="str">
        <f t="shared" si="8"/>
        <v/>
      </c>
      <c r="U174" s="130" t="s">
        <v>132</v>
      </c>
      <c r="V174" s="62" t="str">
        <f>IF(H174=0," ",IF(E174="H",IF(AND(H174&gt;2005,H174&lt;2009),VLOOKUP(K174,Minimas!$A$15:$C$29,3),IF(AND(H174&gt;2008,H174&lt;2011),VLOOKUP(K174,Minimas!$A$15:$C$29,2),"ERREUR")),IF(AND(H174&gt;2005,H174&lt;2009),VLOOKUP(K174,Minimas!$H$15:J$29,3),IF(AND(H174&gt;2008,H174&lt;2011),VLOOKUP(K174,Minimas!$H$15:$J$29,2),"ERREUR"))))</f>
        <v xml:space="preserve"> </v>
      </c>
      <c r="W174" s="63" t="str">
        <f t="shared" si="9"/>
        <v/>
      </c>
      <c r="X174" s="56"/>
      <c r="Y174" s="56"/>
      <c r="Z174" s="5" t="str">
        <f t="shared" si="3"/>
        <v xml:space="preserve"> </v>
      </c>
      <c r="AA174" s="5" t="str">
        <f t="shared" si="4"/>
        <v xml:space="preserve"> </v>
      </c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  <c r="BF174" s="44"/>
      <c r="BG174" s="44"/>
      <c r="BH174" s="44"/>
      <c r="BI174" s="44"/>
      <c r="BJ174" s="44"/>
      <c r="BK174" s="44"/>
      <c r="BL174" s="44"/>
      <c r="BM174" s="44"/>
      <c r="BN174" s="44"/>
      <c r="BO174" s="44"/>
      <c r="BP174" s="44"/>
      <c r="BQ174" s="44"/>
      <c r="BR174" s="44"/>
      <c r="BS174" s="44"/>
      <c r="BT174" s="44"/>
      <c r="BU174" s="44"/>
      <c r="BV174" s="44"/>
      <c r="BW174" s="44"/>
      <c r="BX174" s="44"/>
      <c r="BY174" s="44"/>
      <c r="BZ174" s="44"/>
      <c r="CA174" s="44"/>
      <c r="CB174" s="44"/>
      <c r="CC174" s="44"/>
      <c r="CD174" s="44"/>
      <c r="CE174" s="44"/>
      <c r="CF174" s="44"/>
      <c r="CG174" s="44"/>
      <c r="CH174" s="44"/>
      <c r="CI174" s="44"/>
      <c r="CJ174" s="44"/>
      <c r="CK174" s="44"/>
      <c r="CL174" s="44"/>
      <c r="CM174" s="44"/>
      <c r="CN174" s="44"/>
      <c r="CO174" s="44"/>
      <c r="CP174" s="44"/>
      <c r="CQ174" s="44"/>
      <c r="CR174" s="44"/>
      <c r="CS174" s="44"/>
      <c r="CT174" s="44"/>
      <c r="CU174" s="44"/>
      <c r="CV174" s="44"/>
      <c r="CW174" s="44"/>
      <c r="CX174" s="44"/>
      <c r="CY174" s="44"/>
      <c r="CZ174" s="44"/>
      <c r="DA174" s="44"/>
      <c r="DB174" s="44"/>
      <c r="DC174" s="44"/>
    </row>
    <row r="175" spans="2:107" s="5" customFormat="1" ht="30" customHeight="1">
      <c r="B175" s="133"/>
      <c r="C175" s="57"/>
      <c r="D175" s="122"/>
      <c r="E175" s="135"/>
      <c r="F175" s="137" t="s">
        <v>31</v>
      </c>
      <c r="G175" s="58" t="s">
        <v>31</v>
      </c>
      <c r="H175" s="138"/>
      <c r="I175" s="120" t="s">
        <v>31</v>
      </c>
      <c r="J175" s="139" t="s">
        <v>31</v>
      </c>
      <c r="K175" s="59"/>
      <c r="L175" s="60"/>
      <c r="M175" s="61"/>
      <c r="N175" s="61"/>
      <c r="O175" s="74" t="str">
        <f t="shared" si="6"/>
        <v xml:space="preserve"> </v>
      </c>
      <c r="P175" s="60"/>
      <c r="Q175" s="61"/>
      <c r="R175" s="61"/>
      <c r="S175" s="74" t="str">
        <f t="shared" si="7"/>
        <v xml:space="preserve"> </v>
      </c>
      <c r="T175" s="75" t="str">
        <f t="shared" si="8"/>
        <v/>
      </c>
      <c r="U175" s="130" t="s">
        <v>132</v>
      </c>
      <c r="V175" s="62" t="str">
        <f>IF(H175=0," ",IF(E175="H",IF(AND(H175&gt;2005,H175&lt;2009),VLOOKUP(K175,Minimas!$A$15:$C$29,3),IF(AND(H175&gt;2008,H175&lt;2011),VLOOKUP(K175,Minimas!$A$15:$C$29,2),"ERREUR")),IF(AND(H175&gt;2005,H175&lt;2009),VLOOKUP(K175,Minimas!$H$15:J$29,3),IF(AND(H175&gt;2008,H175&lt;2011),VLOOKUP(K175,Minimas!$H$15:$J$29,2),"ERREUR"))))</f>
        <v xml:space="preserve"> </v>
      </c>
      <c r="W175" s="63" t="str">
        <f t="shared" si="9"/>
        <v/>
      </c>
      <c r="X175" s="56"/>
      <c r="Y175" s="56"/>
      <c r="Z175" s="5" t="str">
        <f t="shared" si="3"/>
        <v xml:space="preserve"> </v>
      </c>
      <c r="AA175" s="5" t="str">
        <f t="shared" si="4"/>
        <v xml:space="preserve"> </v>
      </c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4"/>
      <c r="BM175" s="44"/>
      <c r="BN175" s="44"/>
      <c r="BO175" s="44"/>
      <c r="BP175" s="44"/>
      <c r="BQ175" s="44"/>
      <c r="BR175" s="44"/>
      <c r="BS175" s="44"/>
      <c r="BT175" s="44"/>
      <c r="BU175" s="44"/>
      <c r="BV175" s="44"/>
      <c r="BW175" s="44"/>
      <c r="BX175" s="44"/>
      <c r="BY175" s="44"/>
      <c r="BZ175" s="44"/>
      <c r="CA175" s="44"/>
      <c r="CB175" s="44"/>
      <c r="CC175" s="44"/>
      <c r="CD175" s="44"/>
      <c r="CE175" s="44"/>
      <c r="CF175" s="44"/>
      <c r="CG175" s="44"/>
      <c r="CH175" s="44"/>
      <c r="CI175" s="44"/>
      <c r="CJ175" s="44"/>
      <c r="CK175" s="44"/>
      <c r="CL175" s="44"/>
      <c r="CM175" s="44"/>
      <c r="CN175" s="44"/>
      <c r="CO175" s="44"/>
      <c r="CP175" s="44"/>
      <c r="CQ175" s="44"/>
      <c r="CR175" s="44"/>
      <c r="CS175" s="44"/>
      <c r="CT175" s="44"/>
      <c r="CU175" s="44"/>
      <c r="CV175" s="44"/>
      <c r="CW175" s="44"/>
      <c r="CX175" s="44"/>
      <c r="CY175" s="44"/>
      <c r="CZ175" s="44"/>
      <c r="DA175" s="44"/>
      <c r="DB175" s="44"/>
      <c r="DC175" s="44"/>
    </row>
    <row r="176" spans="2:107" s="5" customFormat="1" ht="30" customHeight="1">
      <c r="B176" s="133"/>
      <c r="C176" s="57"/>
      <c r="D176" s="122"/>
      <c r="E176" s="135"/>
      <c r="F176" s="137" t="s">
        <v>31</v>
      </c>
      <c r="G176" s="58" t="s">
        <v>31</v>
      </c>
      <c r="H176" s="138"/>
      <c r="I176" s="120" t="s">
        <v>31</v>
      </c>
      <c r="J176" s="139" t="s">
        <v>31</v>
      </c>
      <c r="K176" s="59"/>
      <c r="L176" s="60"/>
      <c r="M176" s="61"/>
      <c r="N176" s="61"/>
      <c r="O176" s="74" t="str">
        <f t="shared" si="6"/>
        <v xml:space="preserve"> </v>
      </c>
      <c r="P176" s="60"/>
      <c r="Q176" s="61"/>
      <c r="R176" s="61"/>
      <c r="S176" s="74" t="str">
        <f t="shared" si="7"/>
        <v xml:space="preserve"> </v>
      </c>
      <c r="T176" s="75" t="str">
        <f t="shared" si="8"/>
        <v/>
      </c>
      <c r="U176" s="130" t="s">
        <v>132</v>
      </c>
      <c r="V176" s="62" t="str">
        <f>IF(H176=0," ",IF(E176="H",IF(AND(H176&gt;2005,H176&lt;2009),VLOOKUP(K176,Minimas!$A$15:$C$29,3),IF(AND(H176&gt;2008,H176&lt;2011),VLOOKUP(K176,Minimas!$A$15:$C$29,2),"ERREUR")),IF(AND(H176&gt;2005,H176&lt;2009),VLOOKUP(K176,Minimas!$H$15:J$29,3),IF(AND(H176&gt;2008,H176&lt;2011),VLOOKUP(K176,Minimas!$H$15:$J$29,2),"ERREUR"))))</f>
        <v xml:space="preserve"> </v>
      </c>
      <c r="W176" s="63" t="str">
        <f t="shared" si="9"/>
        <v/>
      </c>
      <c r="X176" s="56"/>
      <c r="Y176" s="56"/>
      <c r="Z176" s="5" t="str">
        <f t="shared" si="3"/>
        <v xml:space="preserve"> </v>
      </c>
      <c r="AA176" s="5" t="str">
        <f t="shared" si="4"/>
        <v xml:space="preserve"> </v>
      </c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  <c r="BF176" s="44"/>
      <c r="BG176" s="44"/>
      <c r="BH176" s="44"/>
      <c r="BI176" s="44"/>
      <c r="BJ176" s="44"/>
      <c r="BK176" s="44"/>
      <c r="BL176" s="44"/>
      <c r="BM176" s="44"/>
      <c r="BN176" s="44"/>
      <c r="BO176" s="44"/>
      <c r="BP176" s="44"/>
      <c r="BQ176" s="44"/>
      <c r="BR176" s="44"/>
      <c r="BS176" s="44"/>
      <c r="BT176" s="44"/>
      <c r="BU176" s="44"/>
      <c r="BV176" s="44"/>
      <c r="BW176" s="44"/>
      <c r="BX176" s="44"/>
      <c r="BY176" s="44"/>
      <c r="BZ176" s="44"/>
      <c r="CA176" s="44"/>
      <c r="CB176" s="44"/>
      <c r="CC176" s="44"/>
      <c r="CD176" s="44"/>
      <c r="CE176" s="44"/>
      <c r="CF176" s="44"/>
      <c r="CG176" s="44"/>
      <c r="CH176" s="44"/>
      <c r="CI176" s="44"/>
      <c r="CJ176" s="44"/>
      <c r="CK176" s="44"/>
      <c r="CL176" s="44"/>
      <c r="CM176" s="44"/>
      <c r="CN176" s="44"/>
      <c r="CO176" s="44"/>
      <c r="CP176" s="44"/>
      <c r="CQ176" s="44"/>
      <c r="CR176" s="44"/>
      <c r="CS176" s="44"/>
      <c r="CT176" s="44"/>
      <c r="CU176" s="44"/>
      <c r="CV176" s="44"/>
      <c r="CW176" s="44"/>
      <c r="CX176" s="44"/>
      <c r="CY176" s="44"/>
      <c r="CZ176" s="44"/>
      <c r="DA176" s="44"/>
      <c r="DB176" s="44"/>
      <c r="DC176" s="44"/>
    </row>
    <row r="177" spans="2:107" s="5" customFormat="1" ht="30" customHeight="1">
      <c r="B177" s="133"/>
      <c r="C177" s="57"/>
      <c r="D177" s="122"/>
      <c r="E177" s="135"/>
      <c r="F177" s="137" t="s">
        <v>31</v>
      </c>
      <c r="G177" s="58" t="s">
        <v>31</v>
      </c>
      <c r="H177" s="138"/>
      <c r="I177" s="120" t="s">
        <v>31</v>
      </c>
      <c r="J177" s="139" t="s">
        <v>31</v>
      </c>
      <c r="K177" s="59"/>
      <c r="L177" s="60"/>
      <c r="M177" s="61"/>
      <c r="N177" s="61"/>
      <c r="O177" s="74" t="str">
        <f t="shared" si="6"/>
        <v xml:space="preserve"> </v>
      </c>
      <c r="P177" s="60"/>
      <c r="Q177" s="61"/>
      <c r="R177" s="61"/>
      <c r="S177" s="74" t="str">
        <f t="shared" si="7"/>
        <v xml:space="preserve"> </v>
      </c>
      <c r="T177" s="75" t="str">
        <f t="shared" si="8"/>
        <v/>
      </c>
      <c r="U177" s="130" t="s">
        <v>132</v>
      </c>
      <c r="V177" s="62" t="str">
        <f>IF(H177=0," ",IF(E177="H",IF(AND(H177&gt;2005,H177&lt;2009),VLOOKUP(K177,Minimas!$A$15:$C$29,3),IF(AND(H177&gt;2008,H177&lt;2011),VLOOKUP(K177,Minimas!$A$15:$C$29,2),"ERREUR")),IF(AND(H177&gt;2005,H177&lt;2009),VLOOKUP(K177,Minimas!$H$15:J$29,3),IF(AND(H177&gt;2008,H177&lt;2011),VLOOKUP(K177,Minimas!$H$15:$J$29,2),"ERREUR"))))</f>
        <v xml:space="preserve"> </v>
      </c>
      <c r="W177" s="63" t="str">
        <f t="shared" si="9"/>
        <v/>
      </c>
      <c r="X177" s="56"/>
      <c r="Y177" s="56"/>
      <c r="Z177" s="5" t="str">
        <f t="shared" si="3"/>
        <v xml:space="preserve"> </v>
      </c>
      <c r="AA177" s="5" t="str">
        <f t="shared" si="4"/>
        <v xml:space="preserve"> </v>
      </c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  <c r="BF177" s="44"/>
      <c r="BG177" s="44"/>
      <c r="BH177" s="44"/>
      <c r="BI177" s="44"/>
      <c r="BJ177" s="44"/>
      <c r="BK177" s="44"/>
      <c r="BL177" s="44"/>
      <c r="BM177" s="44"/>
      <c r="BN177" s="44"/>
      <c r="BO177" s="44"/>
      <c r="BP177" s="44"/>
      <c r="BQ177" s="44"/>
      <c r="BR177" s="44"/>
      <c r="BS177" s="44"/>
      <c r="BT177" s="44"/>
      <c r="BU177" s="44"/>
      <c r="BV177" s="44"/>
      <c r="BW177" s="44"/>
      <c r="BX177" s="44"/>
      <c r="BY177" s="44"/>
      <c r="BZ177" s="44"/>
      <c r="CA177" s="44"/>
      <c r="CB177" s="44"/>
      <c r="CC177" s="44"/>
      <c r="CD177" s="44"/>
      <c r="CE177" s="44"/>
      <c r="CF177" s="44"/>
      <c r="CG177" s="44"/>
      <c r="CH177" s="44"/>
      <c r="CI177" s="44"/>
      <c r="CJ177" s="44"/>
      <c r="CK177" s="44"/>
      <c r="CL177" s="44"/>
      <c r="CM177" s="44"/>
      <c r="CN177" s="44"/>
      <c r="CO177" s="44"/>
      <c r="CP177" s="44"/>
      <c r="CQ177" s="44"/>
      <c r="CR177" s="44"/>
      <c r="CS177" s="44"/>
      <c r="CT177" s="44"/>
      <c r="CU177" s="44"/>
      <c r="CV177" s="44"/>
      <c r="CW177" s="44"/>
      <c r="CX177" s="44"/>
      <c r="CY177" s="44"/>
      <c r="CZ177" s="44"/>
      <c r="DA177" s="44"/>
      <c r="DB177" s="44"/>
      <c r="DC177" s="44"/>
    </row>
    <row r="178" spans="2:107" s="5" customFormat="1" ht="30" customHeight="1">
      <c r="B178" s="133"/>
      <c r="C178" s="57"/>
      <c r="D178" s="122"/>
      <c r="E178" s="135"/>
      <c r="F178" s="137" t="s">
        <v>31</v>
      </c>
      <c r="G178" s="58" t="s">
        <v>31</v>
      </c>
      <c r="H178" s="138"/>
      <c r="I178" s="120" t="s">
        <v>31</v>
      </c>
      <c r="J178" s="139" t="s">
        <v>31</v>
      </c>
      <c r="K178" s="59"/>
      <c r="L178" s="60"/>
      <c r="M178" s="61"/>
      <c r="N178" s="61"/>
      <c r="O178" s="74" t="str">
        <f t="shared" si="6"/>
        <v xml:space="preserve"> </v>
      </c>
      <c r="P178" s="60"/>
      <c r="Q178" s="61"/>
      <c r="R178" s="61"/>
      <c r="S178" s="74" t="str">
        <f t="shared" si="7"/>
        <v xml:space="preserve"> </v>
      </c>
      <c r="T178" s="75" t="str">
        <f t="shared" si="8"/>
        <v/>
      </c>
      <c r="U178" s="130" t="s">
        <v>132</v>
      </c>
      <c r="V178" s="62" t="str">
        <f>IF(H178=0," ",IF(E178="H",IF(AND(H178&gt;2005,H178&lt;2009),VLOOKUP(K178,Minimas!$A$15:$C$29,3),IF(AND(H178&gt;2008,H178&lt;2011),VLOOKUP(K178,Minimas!$A$15:$C$29,2),"ERREUR")),IF(AND(H178&gt;2005,H178&lt;2009),VLOOKUP(K178,Minimas!$H$15:J$29,3),IF(AND(H178&gt;2008,H178&lt;2011),VLOOKUP(K178,Minimas!$H$15:$J$29,2),"ERREUR"))))</f>
        <v xml:space="preserve"> </v>
      </c>
      <c r="W178" s="63" t="str">
        <f t="shared" si="9"/>
        <v/>
      </c>
      <c r="X178" s="56"/>
      <c r="Y178" s="56"/>
      <c r="Z178" s="5" t="str">
        <f t="shared" si="3"/>
        <v xml:space="preserve"> </v>
      </c>
      <c r="AA178" s="5" t="str">
        <f t="shared" si="4"/>
        <v xml:space="preserve"> </v>
      </c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  <c r="BF178" s="44"/>
      <c r="BG178" s="44"/>
      <c r="BH178" s="44"/>
      <c r="BI178" s="44"/>
      <c r="BJ178" s="44"/>
      <c r="BK178" s="44"/>
      <c r="BL178" s="44"/>
      <c r="BM178" s="44"/>
      <c r="BN178" s="44"/>
      <c r="BO178" s="44"/>
      <c r="BP178" s="44"/>
      <c r="BQ178" s="44"/>
      <c r="BR178" s="44"/>
      <c r="BS178" s="44"/>
      <c r="BT178" s="44"/>
      <c r="BU178" s="44"/>
      <c r="BV178" s="44"/>
      <c r="BW178" s="44"/>
      <c r="BX178" s="44"/>
      <c r="BY178" s="44"/>
      <c r="BZ178" s="44"/>
      <c r="CA178" s="44"/>
      <c r="CB178" s="44"/>
      <c r="CC178" s="44"/>
      <c r="CD178" s="44"/>
      <c r="CE178" s="44"/>
      <c r="CF178" s="44"/>
      <c r="CG178" s="44"/>
      <c r="CH178" s="44"/>
      <c r="CI178" s="44"/>
      <c r="CJ178" s="44"/>
      <c r="CK178" s="44"/>
      <c r="CL178" s="44"/>
      <c r="CM178" s="44"/>
      <c r="CN178" s="44"/>
      <c r="CO178" s="44"/>
      <c r="CP178" s="44"/>
      <c r="CQ178" s="44"/>
      <c r="CR178" s="44"/>
      <c r="CS178" s="44"/>
      <c r="CT178" s="44"/>
      <c r="CU178" s="44"/>
      <c r="CV178" s="44"/>
      <c r="CW178" s="44"/>
      <c r="CX178" s="44"/>
      <c r="CY178" s="44"/>
      <c r="CZ178" s="44"/>
      <c r="DA178" s="44"/>
      <c r="DB178" s="44"/>
      <c r="DC178" s="44"/>
    </row>
    <row r="179" spans="2:107" s="5" customFormat="1" ht="30" customHeight="1">
      <c r="B179" s="133"/>
      <c r="C179" s="57"/>
      <c r="D179" s="122"/>
      <c r="E179" s="135"/>
      <c r="F179" s="137" t="s">
        <v>31</v>
      </c>
      <c r="G179" s="58" t="s">
        <v>31</v>
      </c>
      <c r="H179" s="138"/>
      <c r="I179" s="120" t="s">
        <v>31</v>
      </c>
      <c r="J179" s="139" t="s">
        <v>31</v>
      </c>
      <c r="K179" s="59"/>
      <c r="L179" s="60"/>
      <c r="M179" s="61"/>
      <c r="N179" s="61"/>
      <c r="O179" s="74" t="str">
        <f t="shared" si="6"/>
        <v xml:space="preserve"> </v>
      </c>
      <c r="P179" s="60"/>
      <c r="Q179" s="61"/>
      <c r="R179" s="61"/>
      <c r="S179" s="74" t="str">
        <f t="shared" si="7"/>
        <v xml:space="preserve"> </v>
      </c>
      <c r="T179" s="75" t="str">
        <f t="shared" si="8"/>
        <v/>
      </c>
      <c r="U179" s="130" t="s">
        <v>132</v>
      </c>
      <c r="V179" s="62" t="str">
        <f>IF(H179=0," ",IF(E179="H",IF(AND(H179&gt;2005,H179&lt;2009),VLOOKUP(K179,Minimas!$A$15:$C$29,3),IF(AND(H179&gt;2008,H179&lt;2011),VLOOKUP(K179,Minimas!$A$15:$C$29,2),"ERREUR")),IF(AND(H179&gt;2005,H179&lt;2009),VLOOKUP(K179,Minimas!$H$15:J$29,3),IF(AND(H179&gt;2008,H179&lt;2011),VLOOKUP(K179,Minimas!$H$15:$J$29,2),"ERREUR"))))</f>
        <v xml:space="preserve"> </v>
      </c>
      <c r="W179" s="63" t="str">
        <f t="shared" si="9"/>
        <v/>
      </c>
      <c r="X179" s="56"/>
      <c r="Y179" s="56"/>
      <c r="Z179" s="5" t="str">
        <f t="shared" si="3"/>
        <v xml:space="preserve"> </v>
      </c>
      <c r="AA179" s="5" t="str">
        <f t="shared" si="4"/>
        <v xml:space="preserve"> </v>
      </c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  <c r="BF179" s="44"/>
      <c r="BG179" s="44"/>
      <c r="BH179" s="44"/>
      <c r="BI179" s="44"/>
      <c r="BJ179" s="44"/>
      <c r="BK179" s="44"/>
      <c r="BL179" s="44"/>
      <c r="BM179" s="44"/>
      <c r="BN179" s="44"/>
      <c r="BO179" s="44"/>
      <c r="BP179" s="44"/>
      <c r="BQ179" s="44"/>
      <c r="BR179" s="44"/>
      <c r="BS179" s="44"/>
      <c r="BT179" s="44"/>
      <c r="BU179" s="44"/>
      <c r="BV179" s="44"/>
      <c r="BW179" s="44"/>
      <c r="BX179" s="44"/>
      <c r="BY179" s="44"/>
      <c r="BZ179" s="44"/>
      <c r="CA179" s="44"/>
      <c r="CB179" s="44"/>
      <c r="CC179" s="44"/>
      <c r="CD179" s="44"/>
      <c r="CE179" s="44"/>
      <c r="CF179" s="44"/>
      <c r="CG179" s="44"/>
      <c r="CH179" s="44"/>
      <c r="CI179" s="44"/>
      <c r="CJ179" s="44"/>
      <c r="CK179" s="44"/>
      <c r="CL179" s="44"/>
      <c r="CM179" s="44"/>
      <c r="CN179" s="44"/>
      <c r="CO179" s="44"/>
      <c r="CP179" s="44"/>
      <c r="CQ179" s="44"/>
      <c r="CR179" s="44"/>
      <c r="CS179" s="44"/>
      <c r="CT179" s="44"/>
      <c r="CU179" s="44"/>
      <c r="CV179" s="44"/>
      <c r="CW179" s="44"/>
      <c r="CX179" s="44"/>
      <c r="CY179" s="44"/>
      <c r="CZ179" s="44"/>
      <c r="DA179" s="44"/>
      <c r="DB179" s="44"/>
      <c r="DC179" s="44"/>
    </row>
    <row r="180" spans="2:107" s="5" customFormat="1" ht="30" customHeight="1">
      <c r="B180" s="133"/>
      <c r="C180" s="57"/>
      <c r="D180" s="122"/>
      <c r="E180" s="135"/>
      <c r="F180" s="137" t="s">
        <v>31</v>
      </c>
      <c r="G180" s="58" t="s">
        <v>31</v>
      </c>
      <c r="H180" s="138"/>
      <c r="I180" s="120" t="s">
        <v>31</v>
      </c>
      <c r="J180" s="139" t="s">
        <v>31</v>
      </c>
      <c r="K180" s="59"/>
      <c r="L180" s="60"/>
      <c r="M180" s="61"/>
      <c r="N180" s="61"/>
      <c r="O180" s="74" t="str">
        <f t="shared" si="6"/>
        <v xml:space="preserve"> </v>
      </c>
      <c r="P180" s="60"/>
      <c r="Q180" s="61"/>
      <c r="R180" s="61"/>
      <c r="S180" s="74" t="str">
        <f t="shared" si="7"/>
        <v xml:space="preserve"> </v>
      </c>
      <c r="T180" s="75" t="str">
        <f t="shared" si="8"/>
        <v/>
      </c>
      <c r="U180" s="130" t="s">
        <v>132</v>
      </c>
      <c r="V180" s="62" t="str">
        <f>IF(H180=0," ",IF(E180="H",IF(AND(H180&gt;2005,H180&lt;2009),VLOOKUP(K180,Minimas!$A$15:$C$29,3),IF(AND(H180&gt;2008,H180&lt;2011),VLOOKUP(K180,Minimas!$A$15:$C$29,2),"ERREUR")),IF(AND(H180&gt;2005,H180&lt;2009),VLOOKUP(K180,Minimas!$H$15:J$29,3),IF(AND(H180&gt;2008,H180&lt;2011),VLOOKUP(K180,Minimas!$H$15:$J$29,2),"ERREUR"))))</f>
        <v xml:space="preserve"> </v>
      </c>
      <c r="W180" s="63" t="str">
        <f t="shared" si="9"/>
        <v/>
      </c>
      <c r="X180" s="56"/>
      <c r="Y180" s="56"/>
      <c r="Z180" s="5" t="str">
        <f t="shared" si="3"/>
        <v xml:space="preserve"> </v>
      </c>
      <c r="AA180" s="5" t="str">
        <f t="shared" si="4"/>
        <v xml:space="preserve"> </v>
      </c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  <c r="BF180" s="44"/>
      <c r="BG180" s="44"/>
      <c r="BH180" s="44"/>
      <c r="BI180" s="44"/>
      <c r="BJ180" s="44"/>
      <c r="BK180" s="44"/>
      <c r="BL180" s="44"/>
      <c r="BM180" s="44"/>
      <c r="BN180" s="44"/>
      <c r="BO180" s="44"/>
      <c r="BP180" s="44"/>
      <c r="BQ180" s="44"/>
      <c r="BR180" s="44"/>
      <c r="BS180" s="44"/>
      <c r="BT180" s="44"/>
      <c r="BU180" s="44"/>
      <c r="BV180" s="44"/>
      <c r="BW180" s="44"/>
      <c r="BX180" s="44"/>
      <c r="BY180" s="44"/>
      <c r="BZ180" s="44"/>
      <c r="CA180" s="44"/>
      <c r="CB180" s="44"/>
      <c r="CC180" s="44"/>
      <c r="CD180" s="44"/>
      <c r="CE180" s="44"/>
      <c r="CF180" s="44"/>
      <c r="CG180" s="44"/>
      <c r="CH180" s="44"/>
      <c r="CI180" s="44"/>
      <c r="CJ180" s="44"/>
      <c r="CK180" s="44"/>
      <c r="CL180" s="44"/>
      <c r="CM180" s="44"/>
      <c r="CN180" s="44"/>
      <c r="CO180" s="44"/>
      <c r="CP180" s="44"/>
      <c r="CQ180" s="44"/>
      <c r="CR180" s="44"/>
      <c r="CS180" s="44"/>
      <c r="CT180" s="44"/>
      <c r="CU180" s="44"/>
      <c r="CV180" s="44"/>
      <c r="CW180" s="44"/>
      <c r="CX180" s="44"/>
      <c r="CY180" s="44"/>
      <c r="CZ180" s="44"/>
      <c r="DA180" s="44"/>
      <c r="DB180" s="44"/>
      <c r="DC180" s="44"/>
    </row>
    <row r="181" spans="2:107" s="5" customFormat="1" ht="30" customHeight="1">
      <c r="B181" s="133"/>
      <c r="C181" s="57"/>
      <c r="D181" s="122"/>
      <c r="E181" s="135"/>
      <c r="F181" s="137" t="s">
        <v>31</v>
      </c>
      <c r="G181" s="58" t="s">
        <v>31</v>
      </c>
      <c r="H181" s="138"/>
      <c r="I181" s="120" t="s">
        <v>31</v>
      </c>
      <c r="J181" s="139" t="s">
        <v>31</v>
      </c>
      <c r="K181" s="59"/>
      <c r="L181" s="60"/>
      <c r="M181" s="61"/>
      <c r="N181" s="61"/>
      <c r="O181" s="74" t="str">
        <f t="shared" si="6"/>
        <v xml:space="preserve"> </v>
      </c>
      <c r="P181" s="60"/>
      <c r="Q181" s="61"/>
      <c r="R181" s="61"/>
      <c r="S181" s="74" t="str">
        <f t="shared" si="7"/>
        <v xml:space="preserve"> </v>
      </c>
      <c r="T181" s="75" t="str">
        <f t="shared" si="8"/>
        <v/>
      </c>
      <c r="U181" s="130" t="s">
        <v>132</v>
      </c>
      <c r="V181" s="62" t="str">
        <f>IF(H181=0," ",IF(E181="H",IF(AND(H181&gt;2005,H181&lt;2009),VLOOKUP(K181,Minimas!$A$15:$C$29,3),IF(AND(H181&gt;2008,H181&lt;2011),VLOOKUP(K181,Minimas!$A$15:$C$29,2),"ERREUR")),IF(AND(H181&gt;2005,H181&lt;2009),VLOOKUP(K181,Minimas!$H$15:J$29,3),IF(AND(H181&gt;2008,H181&lt;2011),VLOOKUP(K181,Minimas!$H$15:$J$29,2),"ERREUR"))))</f>
        <v xml:space="preserve"> </v>
      </c>
      <c r="W181" s="63" t="str">
        <f t="shared" si="9"/>
        <v/>
      </c>
      <c r="X181" s="56"/>
      <c r="Y181" s="56"/>
      <c r="Z181" s="5" t="str">
        <f t="shared" si="3"/>
        <v xml:space="preserve"> </v>
      </c>
      <c r="AA181" s="5" t="str">
        <f t="shared" si="4"/>
        <v xml:space="preserve"> </v>
      </c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  <c r="BF181" s="44"/>
      <c r="BG181" s="44"/>
      <c r="BH181" s="44"/>
      <c r="BI181" s="44"/>
      <c r="BJ181" s="44"/>
      <c r="BK181" s="44"/>
      <c r="BL181" s="44"/>
      <c r="BM181" s="44"/>
      <c r="BN181" s="44"/>
      <c r="BO181" s="44"/>
      <c r="BP181" s="44"/>
      <c r="BQ181" s="44"/>
      <c r="BR181" s="44"/>
      <c r="BS181" s="44"/>
      <c r="BT181" s="44"/>
      <c r="BU181" s="44"/>
      <c r="BV181" s="44"/>
      <c r="BW181" s="44"/>
      <c r="BX181" s="44"/>
      <c r="BY181" s="44"/>
      <c r="BZ181" s="44"/>
      <c r="CA181" s="44"/>
      <c r="CB181" s="44"/>
      <c r="CC181" s="44"/>
      <c r="CD181" s="44"/>
      <c r="CE181" s="44"/>
      <c r="CF181" s="44"/>
      <c r="CG181" s="44"/>
      <c r="CH181" s="44"/>
      <c r="CI181" s="44"/>
      <c r="CJ181" s="44"/>
      <c r="CK181" s="44"/>
      <c r="CL181" s="44"/>
      <c r="CM181" s="44"/>
      <c r="CN181" s="44"/>
      <c r="CO181" s="44"/>
      <c r="CP181" s="44"/>
      <c r="CQ181" s="44"/>
      <c r="CR181" s="44"/>
      <c r="CS181" s="44"/>
      <c r="CT181" s="44"/>
      <c r="CU181" s="44"/>
      <c r="CV181" s="44"/>
      <c r="CW181" s="44"/>
      <c r="CX181" s="44"/>
      <c r="CY181" s="44"/>
      <c r="CZ181" s="44"/>
      <c r="DA181" s="44"/>
      <c r="DB181" s="44"/>
      <c r="DC181" s="44"/>
    </row>
    <row r="182" spans="2:107" s="5" customFormat="1" ht="30" customHeight="1">
      <c r="B182" s="133"/>
      <c r="C182" s="57"/>
      <c r="D182" s="122"/>
      <c r="E182" s="135"/>
      <c r="F182" s="137" t="s">
        <v>31</v>
      </c>
      <c r="G182" s="58" t="s">
        <v>31</v>
      </c>
      <c r="H182" s="138"/>
      <c r="I182" s="120" t="s">
        <v>31</v>
      </c>
      <c r="J182" s="139" t="s">
        <v>31</v>
      </c>
      <c r="K182" s="59"/>
      <c r="L182" s="60"/>
      <c r="M182" s="61"/>
      <c r="N182" s="61"/>
      <c r="O182" s="74" t="str">
        <f t="shared" si="6"/>
        <v xml:space="preserve"> </v>
      </c>
      <c r="P182" s="60"/>
      <c r="Q182" s="61"/>
      <c r="R182" s="61"/>
      <c r="S182" s="74" t="str">
        <f t="shared" si="7"/>
        <v xml:space="preserve"> </v>
      </c>
      <c r="T182" s="75" t="str">
        <f t="shared" si="8"/>
        <v/>
      </c>
      <c r="U182" s="130" t="s">
        <v>132</v>
      </c>
      <c r="V182" s="62" t="str">
        <f>IF(H182=0," ",IF(E182="H",IF(AND(H182&gt;2005,H182&lt;2009),VLOOKUP(K182,Minimas!$A$15:$C$29,3),IF(AND(H182&gt;2008,H182&lt;2011),VLOOKUP(K182,Minimas!$A$15:$C$29,2),"ERREUR")),IF(AND(H182&gt;2005,H182&lt;2009),VLOOKUP(K182,Minimas!$H$15:J$29,3),IF(AND(H182&gt;2008,H182&lt;2011),VLOOKUP(K182,Minimas!$H$15:$J$29,2),"ERREUR"))))</f>
        <v xml:space="preserve"> </v>
      </c>
      <c r="W182" s="63" t="str">
        <f t="shared" si="9"/>
        <v/>
      </c>
      <c r="X182" s="56"/>
      <c r="Y182" s="56"/>
      <c r="Z182" s="5" t="str">
        <f t="shared" si="3"/>
        <v xml:space="preserve"> </v>
      </c>
      <c r="AA182" s="5" t="str">
        <f t="shared" si="4"/>
        <v xml:space="preserve"> </v>
      </c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  <c r="BF182" s="44"/>
      <c r="BG182" s="44"/>
      <c r="BH182" s="44"/>
      <c r="BI182" s="44"/>
      <c r="BJ182" s="44"/>
      <c r="BK182" s="44"/>
      <c r="BL182" s="44"/>
      <c r="BM182" s="44"/>
      <c r="BN182" s="44"/>
      <c r="BO182" s="44"/>
      <c r="BP182" s="44"/>
      <c r="BQ182" s="44"/>
      <c r="BR182" s="44"/>
      <c r="BS182" s="44"/>
      <c r="BT182" s="44"/>
      <c r="BU182" s="44"/>
      <c r="BV182" s="44"/>
      <c r="BW182" s="44"/>
      <c r="BX182" s="44"/>
      <c r="BY182" s="44"/>
      <c r="BZ182" s="44"/>
      <c r="CA182" s="44"/>
      <c r="CB182" s="44"/>
      <c r="CC182" s="44"/>
      <c r="CD182" s="44"/>
      <c r="CE182" s="44"/>
      <c r="CF182" s="44"/>
      <c r="CG182" s="44"/>
      <c r="CH182" s="44"/>
      <c r="CI182" s="44"/>
      <c r="CJ182" s="44"/>
      <c r="CK182" s="44"/>
      <c r="CL182" s="44"/>
      <c r="CM182" s="44"/>
      <c r="CN182" s="44"/>
      <c r="CO182" s="44"/>
      <c r="CP182" s="44"/>
      <c r="CQ182" s="44"/>
      <c r="CR182" s="44"/>
      <c r="CS182" s="44"/>
      <c r="CT182" s="44"/>
      <c r="CU182" s="44"/>
      <c r="CV182" s="44"/>
      <c r="CW182" s="44"/>
      <c r="CX182" s="44"/>
      <c r="CY182" s="44"/>
      <c r="CZ182" s="44"/>
      <c r="DA182" s="44"/>
      <c r="DB182" s="44"/>
      <c r="DC182" s="44"/>
    </row>
    <row r="183" spans="2:107" s="5" customFormat="1" ht="30" customHeight="1">
      <c r="B183" s="133"/>
      <c r="C183" s="57"/>
      <c r="D183" s="122"/>
      <c r="E183" s="135"/>
      <c r="F183" s="137" t="s">
        <v>31</v>
      </c>
      <c r="G183" s="58" t="s">
        <v>31</v>
      </c>
      <c r="H183" s="138"/>
      <c r="I183" s="120" t="s">
        <v>31</v>
      </c>
      <c r="J183" s="139" t="s">
        <v>31</v>
      </c>
      <c r="K183" s="59"/>
      <c r="L183" s="60"/>
      <c r="M183" s="61"/>
      <c r="N183" s="61"/>
      <c r="O183" s="74" t="str">
        <f t="shared" si="6"/>
        <v xml:space="preserve"> </v>
      </c>
      <c r="P183" s="60"/>
      <c r="Q183" s="61"/>
      <c r="R183" s="61"/>
      <c r="S183" s="74" t="str">
        <f t="shared" si="7"/>
        <v xml:space="preserve"> </v>
      </c>
      <c r="T183" s="75" t="str">
        <f t="shared" si="8"/>
        <v/>
      </c>
      <c r="U183" s="130" t="s">
        <v>132</v>
      </c>
      <c r="V183" s="62" t="str">
        <f>IF(H183=0," ",IF(E183="H",IF(AND(H183&gt;2005,H183&lt;2009),VLOOKUP(K183,Minimas!$A$15:$C$29,3),IF(AND(H183&gt;2008,H183&lt;2011),VLOOKUP(K183,Minimas!$A$15:$C$29,2),"ERREUR")),IF(AND(H183&gt;2005,H183&lt;2009),VLOOKUP(K183,Minimas!$H$15:J$29,3),IF(AND(H183&gt;2008,H183&lt;2011),VLOOKUP(K183,Minimas!$H$15:$J$29,2),"ERREUR"))))</f>
        <v xml:space="preserve"> </v>
      </c>
      <c r="W183" s="63" t="str">
        <f t="shared" si="9"/>
        <v/>
      </c>
      <c r="X183" s="56"/>
      <c r="Y183" s="56"/>
      <c r="Z183" s="5" t="str">
        <f t="shared" si="3"/>
        <v xml:space="preserve"> </v>
      </c>
      <c r="AA183" s="5" t="str">
        <f t="shared" si="4"/>
        <v xml:space="preserve"> </v>
      </c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  <c r="BF183" s="44"/>
      <c r="BG183" s="44"/>
      <c r="BH183" s="44"/>
      <c r="BI183" s="44"/>
      <c r="BJ183" s="44"/>
      <c r="BK183" s="44"/>
      <c r="BL183" s="44"/>
      <c r="BM183" s="44"/>
      <c r="BN183" s="44"/>
      <c r="BO183" s="44"/>
      <c r="BP183" s="44"/>
      <c r="BQ183" s="44"/>
      <c r="BR183" s="44"/>
      <c r="BS183" s="44"/>
      <c r="BT183" s="44"/>
      <c r="BU183" s="44"/>
      <c r="BV183" s="44"/>
      <c r="BW183" s="44"/>
      <c r="BX183" s="44"/>
      <c r="BY183" s="44"/>
      <c r="BZ183" s="44"/>
      <c r="CA183" s="44"/>
      <c r="CB183" s="44"/>
      <c r="CC183" s="44"/>
      <c r="CD183" s="44"/>
      <c r="CE183" s="44"/>
      <c r="CF183" s="44"/>
      <c r="CG183" s="44"/>
      <c r="CH183" s="44"/>
      <c r="CI183" s="44"/>
      <c r="CJ183" s="44"/>
      <c r="CK183" s="44"/>
      <c r="CL183" s="44"/>
      <c r="CM183" s="44"/>
      <c r="CN183" s="44"/>
      <c r="CO183" s="44"/>
      <c r="CP183" s="44"/>
      <c r="CQ183" s="44"/>
      <c r="CR183" s="44"/>
      <c r="CS183" s="44"/>
      <c r="CT183" s="44"/>
      <c r="CU183" s="44"/>
      <c r="CV183" s="44"/>
      <c r="CW183" s="44"/>
      <c r="CX183" s="44"/>
      <c r="CY183" s="44"/>
      <c r="CZ183" s="44"/>
      <c r="DA183" s="44"/>
      <c r="DB183" s="44"/>
      <c r="DC183" s="44"/>
    </row>
    <row r="184" spans="2:107" s="5" customFormat="1" ht="30" customHeight="1">
      <c r="B184" s="133"/>
      <c r="C184" s="57"/>
      <c r="D184" s="122"/>
      <c r="E184" s="135"/>
      <c r="F184" s="137" t="s">
        <v>31</v>
      </c>
      <c r="G184" s="58" t="s">
        <v>31</v>
      </c>
      <c r="H184" s="138"/>
      <c r="I184" s="120" t="s">
        <v>31</v>
      </c>
      <c r="J184" s="139" t="s">
        <v>31</v>
      </c>
      <c r="K184" s="59"/>
      <c r="L184" s="60"/>
      <c r="M184" s="61"/>
      <c r="N184" s="61"/>
      <c r="O184" s="74" t="str">
        <f t="shared" si="6"/>
        <v xml:space="preserve"> </v>
      </c>
      <c r="P184" s="60"/>
      <c r="Q184" s="61"/>
      <c r="R184" s="61"/>
      <c r="S184" s="74" t="str">
        <f t="shared" si="7"/>
        <v xml:space="preserve"> </v>
      </c>
      <c r="T184" s="75" t="str">
        <f t="shared" si="8"/>
        <v/>
      </c>
      <c r="U184" s="130" t="s">
        <v>132</v>
      </c>
      <c r="V184" s="62" t="str">
        <f>IF(H184=0," ",IF(E184="H",IF(AND(H184&gt;2005,H184&lt;2009),VLOOKUP(K184,Minimas!$A$15:$C$29,3),IF(AND(H184&gt;2008,H184&lt;2011),VLOOKUP(K184,Minimas!$A$15:$C$29,2),"ERREUR")),IF(AND(H184&gt;2005,H184&lt;2009),VLOOKUP(K184,Minimas!$H$15:J$29,3),IF(AND(H184&gt;2008,H184&lt;2011),VLOOKUP(K184,Minimas!$H$15:$J$29,2),"ERREUR"))))</f>
        <v xml:space="preserve"> </v>
      </c>
      <c r="W184" s="63" t="str">
        <f t="shared" si="9"/>
        <v/>
      </c>
      <c r="X184" s="56"/>
      <c r="Y184" s="56"/>
      <c r="Z184" s="5" t="str">
        <f t="shared" si="3"/>
        <v xml:space="preserve"> </v>
      </c>
      <c r="AA184" s="5" t="str">
        <f t="shared" si="4"/>
        <v xml:space="preserve"> </v>
      </c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  <c r="BF184" s="44"/>
      <c r="BG184" s="44"/>
      <c r="BH184" s="44"/>
      <c r="BI184" s="44"/>
      <c r="BJ184" s="44"/>
      <c r="BK184" s="44"/>
      <c r="BL184" s="44"/>
      <c r="BM184" s="44"/>
      <c r="BN184" s="44"/>
      <c r="BO184" s="44"/>
      <c r="BP184" s="44"/>
      <c r="BQ184" s="44"/>
      <c r="BR184" s="44"/>
      <c r="BS184" s="44"/>
      <c r="BT184" s="44"/>
      <c r="BU184" s="44"/>
      <c r="BV184" s="44"/>
      <c r="BW184" s="44"/>
      <c r="BX184" s="44"/>
      <c r="BY184" s="44"/>
      <c r="BZ184" s="44"/>
      <c r="CA184" s="44"/>
      <c r="CB184" s="44"/>
      <c r="CC184" s="44"/>
      <c r="CD184" s="44"/>
      <c r="CE184" s="44"/>
      <c r="CF184" s="44"/>
      <c r="CG184" s="44"/>
      <c r="CH184" s="44"/>
      <c r="CI184" s="44"/>
      <c r="CJ184" s="44"/>
      <c r="CK184" s="44"/>
      <c r="CL184" s="44"/>
      <c r="CM184" s="44"/>
      <c r="CN184" s="44"/>
      <c r="CO184" s="44"/>
      <c r="CP184" s="44"/>
      <c r="CQ184" s="44"/>
      <c r="CR184" s="44"/>
      <c r="CS184" s="44"/>
      <c r="CT184" s="44"/>
      <c r="CU184" s="44"/>
      <c r="CV184" s="44"/>
      <c r="CW184" s="44"/>
      <c r="CX184" s="44"/>
      <c r="CY184" s="44"/>
      <c r="CZ184" s="44"/>
      <c r="DA184" s="44"/>
      <c r="DB184" s="44"/>
      <c r="DC184" s="44"/>
    </row>
    <row r="185" spans="2:107" s="5" customFormat="1" ht="30" customHeight="1">
      <c r="B185" s="133"/>
      <c r="C185" s="57"/>
      <c r="D185" s="122"/>
      <c r="E185" s="135"/>
      <c r="F185" s="137"/>
      <c r="G185" s="58"/>
      <c r="H185" s="138"/>
      <c r="I185" s="120"/>
      <c r="J185" s="139"/>
      <c r="K185" s="59"/>
      <c r="L185" s="60"/>
      <c r="M185" s="61"/>
      <c r="N185" s="61"/>
      <c r="O185" s="74" t="str">
        <f>IF(Z185&lt;=0,0,Z185)</f>
        <v xml:space="preserve"> </v>
      </c>
      <c r="P185" s="60"/>
      <c r="Q185" s="61"/>
      <c r="R185" s="61"/>
      <c r="S185" s="74" t="str">
        <f t="shared" si="7"/>
        <v xml:space="preserve"> </v>
      </c>
      <c r="T185" s="75" t="str">
        <f t="shared" si="8"/>
        <v/>
      </c>
      <c r="U185" s="130" t="s">
        <v>132</v>
      </c>
      <c r="V185" s="62" t="str">
        <f>IF(H185=0," ",IF(E185="H",IF(AND(H185&gt;2005,H185&lt;2009),VLOOKUP(K185,Minimas!$A$15:$C$29,3),IF(AND(H185&gt;2008,H185&lt;2011),VLOOKUP(K185,Minimas!$A$15:$C$29,2),"ERREUR")),IF(AND(H185&gt;2005,H185&lt;2009),VLOOKUP(K185,Minimas!$H$15:J$29,3),IF(AND(H185&gt;2008,H185&lt;2011),VLOOKUP(K185,Minimas!$H$15:$J$29,2),"ERREUR"))))</f>
        <v xml:space="preserve"> </v>
      </c>
      <c r="W185" s="63" t="str">
        <f t="shared" si="9"/>
        <v/>
      </c>
      <c r="X185" s="56"/>
      <c r="Y185" s="56"/>
      <c r="Z185" s="5" t="str">
        <f t="shared" si="3"/>
        <v xml:space="preserve"> </v>
      </c>
      <c r="AA185" s="5" t="str">
        <f t="shared" si="4"/>
        <v xml:space="preserve"> </v>
      </c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4"/>
      <c r="AW185" s="44"/>
      <c r="AX185" s="44"/>
      <c r="AY185" s="44"/>
      <c r="AZ185" s="44"/>
      <c r="BA185" s="44"/>
      <c r="BB185" s="44"/>
      <c r="BC185" s="44"/>
      <c r="BD185" s="44"/>
      <c r="BE185" s="44"/>
      <c r="BF185" s="44"/>
      <c r="BG185" s="44"/>
      <c r="BH185" s="44"/>
      <c r="BI185" s="44"/>
      <c r="BJ185" s="44"/>
      <c r="BK185" s="44"/>
      <c r="BL185" s="44"/>
      <c r="BM185" s="44"/>
      <c r="BN185" s="44"/>
      <c r="BO185" s="44"/>
      <c r="BP185" s="44"/>
      <c r="BQ185" s="44"/>
      <c r="BR185" s="44"/>
      <c r="BS185" s="44"/>
      <c r="BT185" s="44"/>
      <c r="BU185" s="44"/>
      <c r="BV185" s="44"/>
      <c r="BW185" s="44"/>
      <c r="BX185" s="44"/>
      <c r="BY185" s="44"/>
      <c r="BZ185" s="44"/>
      <c r="CA185" s="44"/>
      <c r="CB185" s="44"/>
      <c r="CC185" s="44"/>
      <c r="CD185" s="44"/>
      <c r="CE185" s="44"/>
      <c r="CF185" s="44"/>
      <c r="CG185" s="44"/>
      <c r="CH185" s="44"/>
      <c r="CI185" s="44"/>
      <c r="CJ185" s="44"/>
      <c r="CK185" s="44"/>
      <c r="CL185" s="44"/>
      <c r="CM185" s="44"/>
      <c r="CN185" s="44"/>
      <c r="CO185" s="44"/>
      <c r="CP185" s="44"/>
      <c r="CQ185" s="44"/>
      <c r="CR185" s="44"/>
      <c r="CS185" s="44"/>
      <c r="CT185" s="44"/>
      <c r="CU185" s="44"/>
      <c r="CV185" s="44"/>
      <c r="CW185" s="44"/>
      <c r="CX185" s="44"/>
      <c r="CY185" s="44"/>
      <c r="CZ185" s="44"/>
      <c r="DA185" s="44"/>
      <c r="DB185" s="44"/>
      <c r="DC185" s="44"/>
    </row>
    <row r="186" spans="2:107" s="5" customFormat="1" ht="30" customHeight="1">
      <c r="B186" s="133"/>
      <c r="C186" s="57"/>
      <c r="D186" s="122"/>
      <c r="E186" s="135"/>
      <c r="F186" s="137"/>
      <c r="G186" s="58"/>
      <c r="H186" s="138"/>
      <c r="I186" s="120"/>
      <c r="J186" s="139"/>
      <c r="K186" s="59"/>
      <c r="L186" s="60"/>
      <c r="M186" s="61"/>
      <c r="N186" s="61"/>
      <c r="O186" s="74" t="str">
        <f t="shared" si="6"/>
        <v xml:space="preserve"> </v>
      </c>
      <c r="P186" s="60"/>
      <c r="Q186" s="61"/>
      <c r="R186" s="61"/>
      <c r="S186" s="74" t="str">
        <f t="shared" si="7"/>
        <v xml:space="preserve"> </v>
      </c>
      <c r="T186" s="75" t="str">
        <f t="shared" si="8"/>
        <v/>
      </c>
      <c r="U186" s="130" t="s">
        <v>132</v>
      </c>
      <c r="V186" s="62" t="str">
        <f>IF(H186=0," ",IF(E186="H",IF(AND(H186&gt;2005,H186&lt;2009),VLOOKUP(K186,Minimas!$A$15:$C$29,3),IF(AND(H186&gt;2008,H186&lt;2011),VLOOKUP(K186,Minimas!$A$15:$C$29,2),"ERREUR")),IF(AND(H186&gt;2005,H186&lt;2009),VLOOKUP(K186,Minimas!$H$15:J$29,3),IF(AND(H186&gt;2008,H186&lt;2011),VLOOKUP(K186,Minimas!$H$15:$J$29,2),"ERREUR"))))</f>
        <v xml:space="preserve"> </v>
      </c>
      <c r="W186" s="63" t="str">
        <f t="shared" si="9"/>
        <v/>
      </c>
      <c r="X186" s="56"/>
      <c r="Y186" s="56"/>
      <c r="Z186" s="5" t="str">
        <f t="shared" si="3"/>
        <v xml:space="preserve"> </v>
      </c>
      <c r="AA186" s="5" t="str">
        <f t="shared" si="4"/>
        <v xml:space="preserve"> </v>
      </c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  <c r="AU186" s="44"/>
      <c r="AV186" s="44"/>
      <c r="AW186" s="44"/>
      <c r="AX186" s="44"/>
      <c r="AY186" s="44"/>
      <c r="AZ186" s="44"/>
      <c r="BA186" s="44"/>
      <c r="BB186" s="44"/>
      <c r="BC186" s="44"/>
      <c r="BD186" s="44"/>
      <c r="BE186" s="44"/>
      <c r="BF186" s="44"/>
      <c r="BG186" s="44"/>
      <c r="BH186" s="44"/>
      <c r="BI186" s="44"/>
      <c r="BJ186" s="44"/>
      <c r="BK186" s="44"/>
      <c r="BL186" s="44"/>
      <c r="BM186" s="44"/>
      <c r="BN186" s="44"/>
      <c r="BO186" s="44"/>
      <c r="BP186" s="44"/>
      <c r="BQ186" s="44"/>
      <c r="BR186" s="44"/>
      <c r="BS186" s="44"/>
      <c r="BT186" s="44"/>
      <c r="BU186" s="44"/>
      <c r="BV186" s="44"/>
      <c r="BW186" s="44"/>
      <c r="BX186" s="44"/>
      <c r="BY186" s="44"/>
      <c r="BZ186" s="44"/>
      <c r="CA186" s="44"/>
      <c r="CB186" s="44"/>
      <c r="CC186" s="44"/>
      <c r="CD186" s="44"/>
      <c r="CE186" s="44"/>
      <c r="CF186" s="44"/>
      <c r="CG186" s="44"/>
      <c r="CH186" s="44"/>
      <c r="CI186" s="44"/>
      <c r="CJ186" s="44"/>
      <c r="CK186" s="44"/>
      <c r="CL186" s="44"/>
      <c r="CM186" s="44"/>
      <c r="CN186" s="44"/>
      <c r="CO186" s="44"/>
      <c r="CP186" s="44"/>
      <c r="CQ186" s="44"/>
      <c r="CR186" s="44"/>
      <c r="CS186" s="44"/>
      <c r="CT186" s="44"/>
      <c r="CU186" s="44"/>
      <c r="CV186" s="44"/>
      <c r="CW186" s="44"/>
      <c r="CX186" s="44"/>
      <c r="CY186" s="44"/>
      <c r="CZ186" s="44"/>
      <c r="DA186" s="44"/>
      <c r="DB186" s="44"/>
      <c r="DC186" s="44"/>
    </row>
    <row r="187" spans="2:107" s="5" customFormat="1" ht="30" customHeight="1">
      <c r="B187" s="133"/>
      <c r="C187" s="57"/>
      <c r="D187" s="122"/>
      <c r="E187" s="135"/>
      <c r="F187" s="137"/>
      <c r="G187" s="58"/>
      <c r="H187" s="138"/>
      <c r="I187" s="120"/>
      <c r="J187" s="139"/>
      <c r="K187" s="59"/>
      <c r="L187" s="60"/>
      <c r="M187" s="61"/>
      <c r="N187" s="61"/>
      <c r="O187" s="74" t="str">
        <f t="shared" si="6"/>
        <v xml:space="preserve"> </v>
      </c>
      <c r="P187" s="60"/>
      <c r="Q187" s="61"/>
      <c r="R187" s="61"/>
      <c r="S187" s="74" t="str">
        <f t="shared" si="7"/>
        <v xml:space="preserve"> </v>
      </c>
      <c r="T187" s="75" t="str">
        <f t="shared" si="8"/>
        <v/>
      </c>
      <c r="U187" s="130" t="s">
        <v>132</v>
      </c>
      <c r="V187" s="62" t="str">
        <f>IF(H187=0," ",IF(E187="H",IF(AND(H187&gt;2005,H187&lt;2009),VLOOKUP(K187,Minimas!$A$15:$C$29,3),IF(AND(H187&gt;2008,H187&lt;2011),VLOOKUP(K187,Minimas!$A$15:$C$29,2),"ERREUR")),IF(AND(H187&gt;2005,H187&lt;2009),VLOOKUP(K187,Minimas!$H$15:J$29,3),IF(AND(H187&gt;2008,H187&lt;2011),VLOOKUP(K187,Minimas!$H$15:$J$29,2),"ERREUR"))))</f>
        <v xml:space="preserve"> </v>
      </c>
      <c r="W187" s="63" t="str">
        <f t="shared" si="9"/>
        <v/>
      </c>
      <c r="X187" s="56"/>
      <c r="Y187" s="56"/>
      <c r="Z187" s="5" t="str">
        <f t="shared" si="3"/>
        <v xml:space="preserve"> </v>
      </c>
      <c r="AA187" s="5" t="str">
        <f t="shared" si="4"/>
        <v xml:space="preserve"> </v>
      </c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44"/>
      <c r="AU187" s="44"/>
      <c r="AV187" s="44"/>
      <c r="AW187" s="44"/>
      <c r="AX187" s="44"/>
      <c r="AY187" s="44"/>
      <c r="AZ187" s="44"/>
      <c r="BA187" s="44"/>
      <c r="BB187" s="44"/>
      <c r="BC187" s="44"/>
      <c r="BD187" s="44"/>
      <c r="BE187" s="44"/>
      <c r="BF187" s="44"/>
      <c r="BG187" s="44"/>
      <c r="BH187" s="44"/>
      <c r="BI187" s="44"/>
      <c r="BJ187" s="44"/>
      <c r="BK187" s="44"/>
      <c r="BL187" s="44"/>
      <c r="BM187" s="44"/>
      <c r="BN187" s="44"/>
      <c r="BO187" s="44"/>
      <c r="BP187" s="44"/>
      <c r="BQ187" s="44"/>
      <c r="BR187" s="44"/>
      <c r="BS187" s="44"/>
      <c r="BT187" s="44"/>
      <c r="BU187" s="44"/>
      <c r="BV187" s="44"/>
      <c r="BW187" s="44"/>
      <c r="BX187" s="44"/>
      <c r="BY187" s="44"/>
      <c r="BZ187" s="44"/>
      <c r="CA187" s="44"/>
      <c r="CB187" s="44"/>
      <c r="CC187" s="44"/>
      <c r="CD187" s="44"/>
      <c r="CE187" s="44"/>
      <c r="CF187" s="44"/>
      <c r="CG187" s="44"/>
      <c r="CH187" s="44"/>
      <c r="CI187" s="44"/>
      <c r="CJ187" s="44"/>
      <c r="CK187" s="44"/>
      <c r="CL187" s="44"/>
      <c r="CM187" s="44"/>
      <c r="CN187" s="44"/>
      <c r="CO187" s="44"/>
      <c r="CP187" s="44"/>
      <c r="CQ187" s="44"/>
      <c r="CR187" s="44"/>
      <c r="CS187" s="44"/>
      <c r="CT187" s="44"/>
      <c r="CU187" s="44"/>
      <c r="CV187" s="44"/>
      <c r="CW187" s="44"/>
      <c r="CX187" s="44"/>
      <c r="CY187" s="44"/>
      <c r="CZ187" s="44"/>
      <c r="DA187" s="44"/>
      <c r="DB187" s="44"/>
      <c r="DC187" s="44"/>
    </row>
    <row r="188" spans="2:107" s="5" customFormat="1" ht="30" customHeight="1">
      <c r="B188" s="133"/>
      <c r="C188" s="57"/>
      <c r="D188" s="122"/>
      <c r="E188" s="135"/>
      <c r="F188" s="137" t="s">
        <v>31</v>
      </c>
      <c r="G188" s="58" t="s">
        <v>31</v>
      </c>
      <c r="H188" s="138"/>
      <c r="I188" s="120" t="s">
        <v>31</v>
      </c>
      <c r="J188" s="139" t="s">
        <v>31</v>
      </c>
      <c r="K188" s="59"/>
      <c r="L188" s="60"/>
      <c r="M188" s="61"/>
      <c r="N188" s="61"/>
      <c r="O188" s="74" t="str">
        <f t="shared" si="6"/>
        <v xml:space="preserve"> </v>
      </c>
      <c r="P188" s="60"/>
      <c r="Q188" s="61"/>
      <c r="R188" s="61"/>
      <c r="S188" s="74" t="str">
        <f t="shared" si="7"/>
        <v xml:space="preserve"> </v>
      </c>
      <c r="T188" s="75" t="str">
        <f t="shared" si="8"/>
        <v/>
      </c>
      <c r="U188" s="130" t="s">
        <v>132</v>
      </c>
      <c r="V188" s="62" t="str">
        <f>IF(H188=0," ",IF(E188="H",IF(AND(H188&gt;2005,H188&lt;2009),VLOOKUP(K188,Minimas!$A$15:$C$29,3),IF(AND(H188&gt;2008,H188&lt;2011),VLOOKUP(K188,Minimas!$A$15:$C$29,2),"ERREUR")),IF(AND(H188&gt;2005,H188&lt;2009),VLOOKUP(K188,Minimas!$H$15:J$29,3),IF(AND(H188&gt;2008,H188&lt;2011),VLOOKUP(K188,Minimas!$H$15:$J$29,2),"ERREUR"))))</f>
        <v xml:space="preserve"> </v>
      </c>
      <c r="W188" s="63" t="str">
        <f t="shared" si="9"/>
        <v/>
      </c>
      <c r="X188" s="56"/>
      <c r="Y188" s="56"/>
      <c r="Z188" s="5" t="str">
        <f t="shared" si="3"/>
        <v xml:space="preserve"> </v>
      </c>
      <c r="AA188" s="5" t="str">
        <f t="shared" si="4"/>
        <v xml:space="preserve"> </v>
      </c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  <c r="AR188" s="44"/>
      <c r="AS188" s="44"/>
      <c r="AT188" s="44"/>
      <c r="AU188" s="44"/>
      <c r="AV188" s="44"/>
      <c r="AW188" s="44"/>
      <c r="AX188" s="44"/>
      <c r="AY188" s="44"/>
      <c r="AZ188" s="44"/>
      <c r="BA188" s="44"/>
      <c r="BB188" s="44"/>
      <c r="BC188" s="44"/>
      <c r="BD188" s="44"/>
      <c r="BE188" s="44"/>
      <c r="BF188" s="44"/>
      <c r="BG188" s="44"/>
      <c r="BH188" s="44"/>
      <c r="BI188" s="44"/>
      <c r="BJ188" s="44"/>
      <c r="BK188" s="44"/>
      <c r="BL188" s="44"/>
      <c r="BM188" s="44"/>
      <c r="BN188" s="44"/>
      <c r="BO188" s="44"/>
      <c r="BP188" s="44"/>
      <c r="BQ188" s="44"/>
      <c r="BR188" s="44"/>
      <c r="BS188" s="44"/>
      <c r="BT188" s="44"/>
      <c r="BU188" s="44"/>
      <c r="BV188" s="44"/>
      <c r="BW188" s="44"/>
      <c r="BX188" s="44"/>
      <c r="BY188" s="44"/>
      <c r="BZ188" s="44"/>
      <c r="CA188" s="44"/>
      <c r="CB188" s="44"/>
      <c r="CC188" s="44"/>
      <c r="CD188" s="44"/>
      <c r="CE188" s="44"/>
      <c r="CF188" s="44"/>
      <c r="CG188" s="44"/>
      <c r="CH188" s="44"/>
      <c r="CI188" s="44"/>
      <c r="CJ188" s="44"/>
      <c r="CK188" s="44"/>
      <c r="CL188" s="44"/>
      <c r="CM188" s="44"/>
      <c r="CN188" s="44"/>
      <c r="CO188" s="44"/>
      <c r="CP188" s="44"/>
      <c r="CQ188" s="44"/>
      <c r="CR188" s="44"/>
      <c r="CS188" s="44"/>
      <c r="CT188" s="44"/>
      <c r="CU188" s="44"/>
      <c r="CV188" s="44"/>
      <c r="CW188" s="44"/>
      <c r="CX188" s="44"/>
      <c r="CY188" s="44"/>
      <c r="CZ188" s="44"/>
      <c r="DA188" s="44"/>
      <c r="DB188" s="44"/>
      <c r="DC188" s="44"/>
    </row>
    <row r="189" spans="2:107" s="5" customFormat="1" ht="30" customHeight="1">
      <c r="B189" s="133"/>
      <c r="C189" s="57"/>
      <c r="D189" s="122"/>
      <c r="E189" s="135"/>
      <c r="F189" s="137" t="s">
        <v>31</v>
      </c>
      <c r="G189" s="58" t="s">
        <v>31</v>
      </c>
      <c r="H189" s="138"/>
      <c r="I189" s="120" t="s">
        <v>31</v>
      </c>
      <c r="J189" s="139" t="s">
        <v>31</v>
      </c>
      <c r="K189" s="59"/>
      <c r="L189" s="60"/>
      <c r="M189" s="61"/>
      <c r="N189" s="61"/>
      <c r="O189" s="74" t="str">
        <f t="shared" si="6"/>
        <v xml:space="preserve"> </v>
      </c>
      <c r="P189" s="60"/>
      <c r="Q189" s="61"/>
      <c r="R189" s="61"/>
      <c r="S189" s="74" t="str">
        <f t="shared" si="7"/>
        <v xml:space="preserve"> </v>
      </c>
      <c r="T189" s="75" t="str">
        <f t="shared" si="8"/>
        <v/>
      </c>
      <c r="U189" s="130" t="s">
        <v>132</v>
      </c>
      <c r="V189" s="62" t="str">
        <f>IF(H189=0," ",IF(E189="H",IF(AND(H189&gt;2005,H189&lt;2009),VLOOKUP(K189,Minimas!$A$15:$C$29,3),IF(AND(H189&gt;2008,H189&lt;2011),VLOOKUP(K189,Minimas!$A$15:$C$29,2),"ERREUR")),IF(AND(H189&gt;2005,H189&lt;2009),VLOOKUP(K189,Minimas!$H$15:J$29,3),IF(AND(H189&gt;2008,H189&lt;2011),VLOOKUP(K189,Minimas!$H$15:$J$29,2),"ERREUR"))))</f>
        <v xml:space="preserve"> </v>
      </c>
      <c r="W189" s="63" t="str">
        <f t="shared" si="9"/>
        <v/>
      </c>
      <c r="X189" s="56"/>
      <c r="Y189" s="56"/>
      <c r="Z189" s="5" t="str">
        <f t="shared" si="3"/>
        <v xml:space="preserve"> </v>
      </c>
      <c r="AA189" s="5" t="str">
        <f t="shared" si="4"/>
        <v xml:space="preserve"> </v>
      </c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AQ189" s="44"/>
      <c r="AR189" s="44"/>
      <c r="AS189" s="44"/>
      <c r="AT189" s="44"/>
      <c r="AU189" s="44"/>
      <c r="AV189" s="44"/>
      <c r="AW189" s="44"/>
      <c r="AX189" s="44"/>
      <c r="AY189" s="44"/>
      <c r="AZ189" s="44"/>
      <c r="BA189" s="44"/>
      <c r="BB189" s="44"/>
      <c r="BC189" s="44"/>
      <c r="BD189" s="44"/>
      <c r="BE189" s="44"/>
      <c r="BF189" s="44"/>
      <c r="BG189" s="44"/>
      <c r="BH189" s="44"/>
      <c r="BI189" s="44"/>
      <c r="BJ189" s="44"/>
      <c r="BK189" s="44"/>
      <c r="BL189" s="44"/>
      <c r="BM189" s="44"/>
      <c r="BN189" s="44"/>
      <c r="BO189" s="44"/>
      <c r="BP189" s="44"/>
      <c r="BQ189" s="44"/>
      <c r="BR189" s="44"/>
      <c r="BS189" s="44"/>
      <c r="BT189" s="44"/>
      <c r="BU189" s="44"/>
      <c r="BV189" s="44"/>
      <c r="BW189" s="44"/>
      <c r="BX189" s="44"/>
      <c r="BY189" s="44"/>
      <c r="BZ189" s="44"/>
      <c r="CA189" s="44"/>
      <c r="CB189" s="44"/>
      <c r="CC189" s="44"/>
      <c r="CD189" s="44"/>
      <c r="CE189" s="44"/>
      <c r="CF189" s="44"/>
      <c r="CG189" s="44"/>
      <c r="CH189" s="44"/>
      <c r="CI189" s="44"/>
      <c r="CJ189" s="44"/>
      <c r="CK189" s="44"/>
      <c r="CL189" s="44"/>
      <c r="CM189" s="44"/>
      <c r="CN189" s="44"/>
      <c r="CO189" s="44"/>
      <c r="CP189" s="44"/>
      <c r="CQ189" s="44"/>
      <c r="CR189" s="44"/>
      <c r="CS189" s="44"/>
      <c r="CT189" s="44"/>
      <c r="CU189" s="44"/>
      <c r="CV189" s="44"/>
      <c r="CW189" s="44"/>
      <c r="CX189" s="44"/>
      <c r="CY189" s="44"/>
      <c r="CZ189" s="44"/>
      <c r="DA189" s="44"/>
      <c r="DB189" s="44"/>
      <c r="DC189" s="44"/>
    </row>
    <row r="190" spans="2:107" s="5" customFormat="1" ht="30" customHeight="1">
      <c r="B190" s="133"/>
      <c r="C190" s="57"/>
      <c r="D190" s="122"/>
      <c r="E190" s="135"/>
      <c r="F190" s="137" t="s">
        <v>31</v>
      </c>
      <c r="G190" s="58" t="s">
        <v>31</v>
      </c>
      <c r="H190" s="138"/>
      <c r="I190" s="120" t="s">
        <v>31</v>
      </c>
      <c r="J190" s="139" t="s">
        <v>31</v>
      </c>
      <c r="K190" s="59"/>
      <c r="L190" s="60"/>
      <c r="M190" s="61"/>
      <c r="N190" s="61"/>
      <c r="O190" s="74" t="str">
        <f t="shared" si="6"/>
        <v xml:space="preserve"> </v>
      </c>
      <c r="P190" s="60"/>
      <c r="Q190" s="61"/>
      <c r="R190" s="61"/>
      <c r="S190" s="74" t="str">
        <f t="shared" si="7"/>
        <v xml:space="preserve"> </v>
      </c>
      <c r="T190" s="75" t="str">
        <f t="shared" si="8"/>
        <v/>
      </c>
      <c r="U190" s="130" t="s">
        <v>132</v>
      </c>
      <c r="V190" s="62" t="str">
        <f>IF(H190=0," ",IF(E190="H",IF(AND(H190&gt;2005,H190&lt;2009),VLOOKUP(K190,Minimas!$A$15:$C$29,3),IF(AND(H190&gt;2008,H190&lt;2011),VLOOKUP(K190,Minimas!$A$15:$C$29,2),"ERREUR")),IF(AND(H190&gt;2005,H190&lt;2009),VLOOKUP(K190,Minimas!$H$15:J$29,3),IF(AND(H190&gt;2008,H190&lt;2011),VLOOKUP(K190,Minimas!$H$15:$J$29,2),"ERREUR"))))</f>
        <v xml:space="preserve"> </v>
      </c>
      <c r="W190" s="63" t="str">
        <f t="shared" si="9"/>
        <v/>
      </c>
      <c r="X190" s="56"/>
      <c r="Y190" s="56"/>
      <c r="Z190" s="5" t="str">
        <f t="shared" si="3"/>
        <v xml:space="preserve"> </v>
      </c>
      <c r="AA190" s="5" t="str">
        <f t="shared" si="4"/>
        <v xml:space="preserve"> </v>
      </c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  <c r="AR190" s="44"/>
      <c r="AS190" s="44"/>
      <c r="AT190" s="44"/>
      <c r="AU190" s="44"/>
      <c r="AV190" s="44"/>
      <c r="AW190" s="44"/>
      <c r="AX190" s="44"/>
      <c r="AY190" s="44"/>
      <c r="AZ190" s="44"/>
      <c r="BA190" s="44"/>
      <c r="BB190" s="44"/>
      <c r="BC190" s="44"/>
      <c r="BD190" s="44"/>
      <c r="BE190" s="44"/>
      <c r="BF190" s="44"/>
      <c r="BG190" s="44"/>
      <c r="BH190" s="44"/>
      <c r="BI190" s="44"/>
      <c r="BJ190" s="44"/>
      <c r="BK190" s="44"/>
      <c r="BL190" s="44"/>
      <c r="BM190" s="44"/>
      <c r="BN190" s="44"/>
      <c r="BO190" s="44"/>
      <c r="BP190" s="44"/>
      <c r="BQ190" s="44"/>
      <c r="BR190" s="44"/>
      <c r="BS190" s="44"/>
      <c r="BT190" s="44"/>
      <c r="BU190" s="44"/>
      <c r="BV190" s="44"/>
      <c r="BW190" s="44"/>
      <c r="BX190" s="44"/>
      <c r="BY190" s="44"/>
      <c r="BZ190" s="44"/>
      <c r="CA190" s="44"/>
      <c r="CB190" s="44"/>
      <c r="CC190" s="44"/>
      <c r="CD190" s="44"/>
      <c r="CE190" s="44"/>
      <c r="CF190" s="44"/>
      <c r="CG190" s="44"/>
      <c r="CH190" s="44"/>
      <c r="CI190" s="44"/>
      <c r="CJ190" s="44"/>
      <c r="CK190" s="44"/>
      <c r="CL190" s="44"/>
      <c r="CM190" s="44"/>
      <c r="CN190" s="44"/>
      <c r="CO190" s="44"/>
      <c r="CP190" s="44"/>
      <c r="CQ190" s="44"/>
      <c r="CR190" s="44"/>
      <c r="CS190" s="44"/>
      <c r="CT190" s="44"/>
      <c r="CU190" s="44"/>
      <c r="CV190" s="44"/>
      <c r="CW190" s="44"/>
      <c r="CX190" s="44"/>
      <c r="CY190" s="44"/>
      <c r="CZ190" s="44"/>
      <c r="DA190" s="44"/>
      <c r="DB190" s="44"/>
      <c r="DC190" s="44"/>
    </row>
    <row r="191" spans="2:107" s="5" customFormat="1" ht="30" customHeight="1">
      <c r="B191" s="133"/>
      <c r="C191" s="57"/>
      <c r="D191" s="122"/>
      <c r="E191" s="135"/>
      <c r="F191" s="137" t="s">
        <v>31</v>
      </c>
      <c r="G191" s="58" t="s">
        <v>31</v>
      </c>
      <c r="H191" s="138"/>
      <c r="I191" s="120" t="s">
        <v>31</v>
      </c>
      <c r="J191" s="139" t="s">
        <v>31</v>
      </c>
      <c r="K191" s="59"/>
      <c r="L191" s="60"/>
      <c r="M191" s="61"/>
      <c r="N191" s="61"/>
      <c r="O191" s="74" t="str">
        <f t="shared" si="6"/>
        <v xml:space="preserve"> </v>
      </c>
      <c r="P191" s="60"/>
      <c r="Q191" s="61"/>
      <c r="R191" s="61"/>
      <c r="S191" s="74" t="str">
        <f t="shared" si="7"/>
        <v xml:space="preserve"> </v>
      </c>
      <c r="T191" s="75" t="str">
        <f t="shared" si="8"/>
        <v/>
      </c>
      <c r="U191" s="130" t="s">
        <v>132</v>
      </c>
      <c r="V191" s="62" t="str">
        <f>IF(H191=0," ",IF(E191="H",IF(AND(H191&gt;2005,H191&lt;2009),VLOOKUP(K191,Minimas!$A$15:$C$29,3),IF(AND(H191&gt;2008,H191&lt;2011),VLOOKUP(K191,Minimas!$A$15:$C$29,2),"ERREUR")),IF(AND(H191&gt;2005,H191&lt;2009),VLOOKUP(K191,Minimas!$H$15:J$29,3),IF(AND(H191&gt;2008,H191&lt;2011),VLOOKUP(K191,Minimas!$H$15:$J$29,2),"ERREUR"))))</f>
        <v xml:space="preserve"> </v>
      </c>
      <c r="W191" s="63" t="str">
        <f t="shared" si="9"/>
        <v/>
      </c>
      <c r="X191" s="56"/>
      <c r="Y191" s="56"/>
      <c r="Z191" s="5" t="str">
        <f t="shared" si="3"/>
        <v xml:space="preserve"> </v>
      </c>
      <c r="AA191" s="5" t="str">
        <f t="shared" si="4"/>
        <v xml:space="preserve"> </v>
      </c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44"/>
      <c r="AU191" s="44"/>
      <c r="AV191" s="44"/>
      <c r="AW191" s="44"/>
      <c r="AX191" s="44"/>
      <c r="AY191" s="44"/>
      <c r="AZ191" s="44"/>
      <c r="BA191" s="44"/>
      <c r="BB191" s="44"/>
      <c r="BC191" s="44"/>
      <c r="BD191" s="44"/>
      <c r="BE191" s="44"/>
      <c r="BF191" s="44"/>
      <c r="BG191" s="44"/>
      <c r="BH191" s="44"/>
      <c r="BI191" s="44"/>
      <c r="BJ191" s="44"/>
      <c r="BK191" s="44"/>
      <c r="BL191" s="44"/>
      <c r="BM191" s="44"/>
      <c r="BN191" s="44"/>
      <c r="BO191" s="44"/>
      <c r="BP191" s="44"/>
      <c r="BQ191" s="44"/>
      <c r="BR191" s="44"/>
      <c r="BS191" s="44"/>
      <c r="BT191" s="44"/>
      <c r="BU191" s="44"/>
      <c r="BV191" s="44"/>
      <c r="BW191" s="44"/>
      <c r="BX191" s="44"/>
      <c r="BY191" s="44"/>
      <c r="BZ191" s="44"/>
      <c r="CA191" s="44"/>
      <c r="CB191" s="44"/>
      <c r="CC191" s="44"/>
      <c r="CD191" s="44"/>
      <c r="CE191" s="44"/>
      <c r="CF191" s="44"/>
      <c r="CG191" s="44"/>
      <c r="CH191" s="44"/>
      <c r="CI191" s="44"/>
      <c r="CJ191" s="44"/>
      <c r="CK191" s="44"/>
      <c r="CL191" s="44"/>
      <c r="CM191" s="44"/>
      <c r="CN191" s="44"/>
      <c r="CO191" s="44"/>
      <c r="CP191" s="44"/>
      <c r="CQ191" s="44"/>
      <c r="CR191" s="44"/>
      <c r="CS191" s="44"/>
      <c r="CT191" s="44"/>
      <c r="CU191" s="44"/>
      <c r="CV191" s="44"/>
      <c r="CW191" s="44"/>
      <c r="CX191" s="44"/>
      <c r="CY191" s="44"/>
      <c r="CZ191" s="44"/>
      <c r="DA191" s="44"/>
      <c r="DB191" s="44"/>
      <c r="DC191" s="44"/>
    </row>
    <row r="192" spans="2:107" s="5" customFormat="1" ht="30" customHeight="1">
      <c r="B192" s="133"/>
      <c r="C192" s="57"/>
      <c r="D192" s="122"/>
      <c r="E192" s="135"/>
      <c r="F192" s="137" t="s">
        <v>31</v>
      </c>
      <c r="G192" s="58" t="s">
        <v>31</v>
      </c>
      <c r="H192" s="138"/>
      <c r="I192" s="120" t="s">
        <v>31</v>
      </c>
      <c r="J192" s="139" t="s">
        <v>31</v>
      </c>
      <c r="K192" s="59"/>
      <c r="L192" s="60"/>
      <c r="M192" s="61"/>
      <c r="N192" s="61"/>
      <c r="O192" s="74" t="str">
        <f t="shared" si="6"/>
        <v xml:space="preserve"> </v>
      </c>
      <c r="P192" s="60"/>
      <c r="Q192" s="61"/>
      <c r="R192" s="61"/>
      <c r="S192" s="74" t="str">
        <f t="shared" si="7"/>
        <v xml:space="preserve"> </v>
      </c>
      <c r="T192" s="75" t="str">
        <f t="shared" si="8"/>
        <v/>
      </c>
      <c r="U192" s="130" t="s">
        <v>132</v>
      </c>
      <c r="V192" s="62" t="str">
        <f>IF(H192=0," ",IF(E192="H",IF(AND(H192&gt;2005,H192&lt;2009),VLOOKUP(K192,Minimas!$A$15:$C$29,3),IF(AND(H192&gt;2008,H192&lt;2011),VLOOKUP(K192,Minimas!$A$15:$C$29,2),"ERREUR")),IF(AND(H192&gt;2005,H192&lt;2009),VLOOKUP(K192,Minimas!$H$15:J$29,3),IF(AND(H192&gt;2008,H192&lt;2011),VLOOKUP(K192,Minimas!$H$15:$J$29,2),"ERREUR"))))</f>
        <v xml:space="preserve"> </v>
      </c>
      <c r="W192" s="63" t="str">
        <f t="shared" si="9"/>
        <v/>
      </c>
      <c r="X192" s="56"/>
      <c r="Y192" s="56"/>
      <c r="Z192" s="5" t="str">
        <f t="shared" si="3"/>
        <v xml:space="preserve"> </v>
      </c>
      <c r="AA192" s="5" t="str">
        <f t="shared" si="4"/>
        <v xml:space="preserve"> </v>
      </c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44"/>
      <c r="AU192" s="44"/>
      <c r="AV192" s="44"/>
      <c r="AW192" s="44"/>
      <c r="AX192" s="44"/>
      <c r="AY192" s="44"/>
      <c r="AZ192" s="44"/>
      <c r="BA192" s="44"/>
      <c r="BB192" s="44"/>
      <c r="BC192" s="44"/>
      <c r="BD192" s="44"/>
      <c r="BE192" s="44"/>
      <c r="BF192" s="44"/>
      <c r="BG192" s="44"/>
      <c r="BH192" s="44"/>
      <c r="BI192" s="44"/>
      <c r="BJ192" s="44"/>
      <c r="BK192" s="44"/>
      <c r="BL192" s="44"/>
      <c r="BM192" s="44"/>
      <c r="BN192" s="44"/>
      <c r="BO192" s="44"/>
      <c r="BP192" s="44"/>
      <c r="BQ192" s="44"/>
      <c r="BR192" s="44"/>
      <c r="BS192" s="44"/>
      <c r="BT192" s="44"/>
      <c r="BU192" s="44"/>
      <c r="BV192" s="44"/>
      <c r="BW192" s="44"/>
      <c r="BX192" s="44"/>
      <c r="BY192" s="44"/>
      <c r="BZ192" s="44"/>
      <c r="CA192" s="44"/>
      <c r="CB192" s="44"/>
      <c r="CC192" s="44"/>
      <c r="CD192" s="44"/>
      <c r="CE192" s="44"/>
      <c r="CF192" s="44"/>
      <c r="CG192" s="44"/>
      <c r="CH192" s="44"/>
      <c r="CI192" s="44"/>
      <c r="CJ192" s="44"/>
      <c r="CK192" s="44"/>
      <c r="CL192" s="44"/>
      <c r="CM192" s="44"/>
      <c r="CN192" s="44"/>
      <c r="CO192" s="44"/>
      <c r="CP192" s="44"/>
      <c r="CQ192" s="44"/>
      <c r="CR192" s="44"/>
      <c r="CS192" s="44"/>
      <c r="CT192" s="44"/>
      <c r="CU192" s="44"/>
      <c r="CV192" s="44"/>
      <c r="CW192" s="44"/>
      <c r="CX192" s="44"/>
      <c r="CY192" s="44"/>
      <c r="CZ192" s="44"/>
      <c r="DA192" s="44"/>
      <c r="DB192" s="44"/>
      <c r="DC192" s="44"/>
    </row>
    <row r="193" spans="1:107" s="5" customFormat="1" ht="30" customHeight="1">
      <c r="B193" s="133"/>
      <c r="C193" s="57"/>
      <c r="D193" s="122"/>
      <c r="E193" s="135"/>
      <c r="F193" s="137" t="s">
        <v>31</v>
      </c>
      <c r="G193" s="58" t="s">
        <v>31</v>
      </c>
      <c r="H193" s="138"/>
      <c r="I193" s="120" t="s">
        <v>31</v>
      </c>
      <c r="J193" s="139" t="s">
        <v>31</v>
      </c>
      <c r="K193" s="59"/>
      <c r="L193" s="60"/>
      <c r="M193" s="61"/>
      <c r="N193" s="61"/>
      <c r="O193" s="74" t="str">
        <f t="shared" si="6"/>
        <v xml:space="preserve"> </v>
      </c>
      <c r="P193" s="60"/>
      <c r="Q193" s="61"/>
      <c r="R193" s="61"/>
      <c r="S193" s="74" t="str">
        <f t="shared" si="7"/>
        <v xml:space="preserve"> </v>
      </c>
      <c r="T193" s="75" t="str">
        <f t="shared" si="8"/>
        <v/>
      </c>
      <c r="U193" s="130" t="s">
        <v>132</v>
      </c>
      <c r="V193" s="62" t="str">
        <f>IF(H193=0," ",IF(E193="H",IF(AND(H193&gt;2005,H193&lt;2009),VLOOKUP(K193,Minimas!$A$15:$C$29,3),IF(AND(H193&gt;2008,H193&lt;2011),VLOOKUP(K193,Minimas!$A$15:$C$29,2),"ERREUR")),IF(AND(H193&gt;2005,H193&lt;2009),VLOOKUP(K193,Minimas!$H$15:J$29,3),IF(AND(H193&gt;2008,H193&lt;2011),VLOOKUP(K193,Minimas!$H$15:$J$29,2),"ERREUR"))))</f>
        <v xml:space="preserve"> </v>
      </c>
      <c r="W193" s="63" t="str">
        <f t="shared" si="9"/>
        <v/>
      </c>
      <c r="X193" s="56"/>
      <c r="Y193" s="56"/>
      <c r="Z193" s="5" t="str">
        <f t="shared" si="3"/>
        <v xml:space="preserve"> </v>
      </c>
      <c r="AA193" s="5" t="str">
        <f t="shared" si="4"/>
        <v xml:space="preserve"> </v>
      </c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  <c r="AR193" s="44"/>
      <c r="AS193" s="44"/>
      <c r="AT193" s="44"/>
      <c r="AU193" s="44"/>
      <c r="AV193" s="44"/>
      <c r="AW193" s="44"/>
      <c r="AX193" s="44"/>
      <c r="AY193" s="44"/>
      <c r="AZ193" s="44"/>
      <c r="BA193" s="44"/>
      <c r="BB193" s="44"/>
      <c r="BC193" s="44"/>
      <c r="BD193" s="44"/>
      <c r="BE193" s="44"/>
      <c r="BF193" s="44"/>
      <c r="BG193" s="44"/>
      <c r="BH193" s="44"/>
      <c r="BI193" s="44"/>
      <c r="BJ193" s="44"/>
      <c r="BK193" s="44"/>
      <c r="BL193" s="44"/>
      <c r="BM193" s="44"/>
      <c r="BN193" s="44"/>
      <c r="BO193" s="44"/>
      <c r="BP193" s="44"/>
      <c r="BQ193" s="44"/>
      <c r="BR193" s="44"/>
      <c r="BS193" s="44"/>
      <c r="BT193" s="44"/>
      <c r="BU193" s="44"/>
      <c r="BV193" s="44"/>
      <c r="BW193" s="44"/>
      <c r="BX193" s="44"/>
      <c r="BY193" s="44"/>
      <c r="BZ193" s="44"/>
      <c r="CA193" s="44"/>
      <c r="CB193" s="44"/>
      <c r="CC193" s="44"/>
      <c r="CD193" s="44"/>
      <c r="CE193" s="44"/>
      <c r="CF193" s="44"/>
      <c r="CG193" s="44"/>
      <c r="CH193" s="44"/>
      <c r="CI193" s="44"/>
      <c r="CJ193" s="44"/>
      <c r="CK193" s="44"/>
      <c r="CL193" s="44"/>
      <c r="CM193" s="44"/>
      <c r="CN193" s="44"/>
      <c r="CO193" s="44"/>
      <c r="CP193" s="44"/>
      <c r="CQ193" s="44"/>
      <c r="CR193" s="44"/>
      <c r="CS193" s="44"/>
      <c r="CT193" s="44"/>
      <c r="CU193" s="44"/>
      <c r="CV193" s="44"/>
      <c r="CW193" s="44"/>
      <c r="CX193" s="44"/>
      <c r="CY193" s="44"/>
      <c r="CZ193" s="44"/>
      <c r="DA193" s="44"/>
      <c r="DB193" s="44"/>
      <c r="DC193" s="44"/>
    </row>
    <row r="194" spans="1:107" s="5" customFormat="1" ht="30" customHeight="1">
      <c r="B194" s="133"/>
      <c r="C194" s="57"/>
      <c r="D194" s="122"/>
      <c r="E194" s="135"/>
      <c r="F194" s="137" t="s">
        <v>31</v>
      </c>
      <c r="G194" s="58" t="s">
        <v>31</v>
      </c>
      <c r="H194" s="138"/>
      <c r="I194" s="120" t="s">
        <v>31</v>
      </c>
      <c r="J194" s="139" t="s">
        <v>31</v>
      </c>
      <c r="K194" s="59"/>
      <c r="L194" s="60"/>
      <c r="M194" s="61"/>
      <c r="N194" s="61"/>
      <c r="O194" s="74" t="str">
        <f t="shared" si="6"/>
        <v xml:space="preserve"> </v>
      </c>
      <c r="P194" s="60"/>
      <c r="Q194" s="61"/>
      <c r="R194" s="61"/>
      <c r="S194" s="74" t="str">
        <f t="shared" si="7"/>
        <v xml:space="preserve"> </v>
      </c>
      <c r="T194" s="75" t="str">
        <f t="shared" si="8"/>
        <v/>
      </c>
      <c r="U194" s="130" t="s">
        <v>132</v>
      </c>
      <c r="V194" s="62" t="str">
        <f>IF(H194=0," ",IF(E194="H",IF(AND(H194&gt;2005,H194&lt;2009),VLOOKUP(K194,Minimas!$A$15:$C$29,3),IF(AND(H194&gt;2008,H194&lt;2011),VLOOKUP(K194,Minimas!$A$15:$C$29,2),"ERREUR")),IF(AND(H194&gt;2005,H194&lt;2009),VLOOKUP(K194,Minimas!$H$15:J$29,3),IF(AND(H194&gt;2008,H194&lt;2011),VLOOKUP(K194,Minimas!$H$15:$J$29,2),"ERREUR"))))</f>
        <v xml:space="preserve"> </v>
      </c>
      <c r="W194" s="63" t="str">
        <f t="shared" si="9"/>
        <v/>
      </c>
      <c r="X194" s="56"/>
      <c r="Y194" s="56"/>
      <c r="Z194" s="5" t="str">
        <f t="shared" si="3"/>
        <v xml:space="preserve"> </v>
      </c>
      <c r="AA194" s="5" t="str">
        <f t="shared" si="4"/>
        <v xml:space="preserve"> </v>
      </c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  <c r="AR194" s="44"/>
      <c r="AS194" s="44"/>
      <c r="AT194" s="44"/>
      <c r="AU194" s="44"/>
      <c r="AV194" s="44"/>
      <c r="AW194" s="44"/>
      <c r="AX194" s="44"/>
      <c r="AY194" s="44"/>
      <c r="AZ194" s="44"/>
      <c r="BA194" s="44"/>
      <c r="BB194" s="44"/>
      <c r="BC194" s="44"/>
      <c r="BD194" s="44"/>
      <c r="BE194" s="44"/>
      <c r="BF194" s="44"/>
      <c r="BG194" s="44"/>
      <c r="BH194" s="44"/>
      <c r="BI194" s="44"/>
      <c r="BJ194" s="44"/>
      <c r="BK194" s="44"/>
      <c r="BL194" s="44"/>
      <c r="BM194" s="44"/>
      <c r="BN194" s="44"/>
      <c r="BO194" s="44"/>
      <c r="BP194" s="44"/>
      <c r="BQ194" s="44"/>
      <c r="BR194" s="44"/>
      <c r="BS194" s="44"/>
      <c r="BT194" s="44"/>
      <c r="BU194" s="44"/>
      <c r="BV194" s="44"/>
      <c r="BW194" s="44"/>
      <c r="BX194" s="44"/>
      <c r="BY194" s="44"/>
      <c r="BZ194" s="44"/>
      <c r="CA194" s="44"/>
      <c r="CB194" s="44"/>
      <c r="CC194" s="44"/>
      <c r="CD194" s="44"/>
      <c r="CE194" s="44"/>
      <c r="CF194" s="44"/>
      <c r="CG194" s="44"/>
      <c r="CH194" s="44"/>
      <c r="CI194" s="44"/>
      <c r="CJ194" s="44"/>
      <c r="CK194" s="44"/>
      <c r="CL194" s="44"/>
      <c r="CM194" s="44"/>
      <c r="CN194" s="44"/>
      <c r="CO194" s="44"/>
      <c r="CP194" s="44"/>
      <c r="CQ194" s="44"/>
      <c r="CR194" s="44"/>
      <c r="CS194" s="44"/>
      <c r="CT194" s="44"/>
      <c r="CU194" s="44"/>
      <c r="CV194" s="44"/>
      <c r="CW194" s="44"/>
      <c r="CX194" s="44"/>
      <c r="CY194" s="44"/>
      <c r="CZ194" s="44"/>
      <c r="DA194" s="44"/>
      <c r="DB194" s="44"/>
      <c r="DC194" s="44"/>
    </row>
    <row r="195" spans="1:107" s="5" customFormat="1" ht="30" customHeight="1">
      <c r="B195" s="133"/>
      <c r="C195" s="57"/>
      <c r="D195" s="122"/>
      <c r="E195" s="135"/>
      <c r="F195" s="137" t="s">
        <v>31</v>
      </c>
      <c r="G195" s="58" t="s">
        <v>31</v>
      </c>
      <c r="H195" s="138"/>
      <c r="I195" s="120" t="s">
        <v>31</v>
      </c>
      <c r="J195" s="139" t="s">
        <v>31</v>
      </c>
      <c r="K195" s="59"/>
      <c r="L195" s="60"/>
      <c r="M195" s="61"/>
      <c r="N195" s="61"/>
      <c r="O195" s="74" t="str">
        <f t="shared" si="6"/>
        <v xml:space="preserve"> </v>
      </c>
      <c r="P195" s="60"/>
      <c r="Q195" s="61"/>
      <c r="R195" s="61"/>
      <c r="S195" s="74" t="str">
        <f t="shared" si="7"/>
        <v xml:space="preserve"> </v>
      </c>
      <c r="T195" s="75" t="str">
        <f t="shared" si="8"/>
        <v/>
      </c>
      <c r="U195" s="130" t="s">
        <v>132</v>
      </c>
      <c r="V195" s="62" t="str">
        <f>IF(H195=0," ",IF(E195="H",IF(AND(H195&gt;2005,H195&lt;2009),VLOOKUP(K195,Minimas!$A$15:$C$29,3),IF(AND(H195&gt;2008,H195&lt;2011),VLOOKUP(K195,Minimas!$A$15:$C$29,2),"ERREUR")),IF(AND(H195&gt;2005,H195&lt;2009),VLOOKUP(K195,Minimas!$H$15:J$29,3),IF(AND(H195&gt;2008,H195&lt;2011),VLOOKUP(K195,Minimas!$H$15:$J$29,2),"ERREUR"))))</f>
        <v xml:space="preserve"> </v>
      </c>
      <c r="W195" s="63" t="str">
        <f t="shared" si="9"/>
        <v/>
      </c>
      <c r="X195" s="56"/>
      <c r="Y195" s="56"/>
      <c r="Z195" s="5" t="str">
        <f t="shared" si="3"/>
        <v xml:space="preserve"> </v>
      </c>
      <c r="AA195" s="5" t="str">
        <f t="shared" si="4"/>
        <v xml:space="preserve"> </v>
      </c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  <c r="AR195" s="44"/>
      <c r="AS195" s="44"/>
      <c r="AT195" s="44"/>
      <c r="AU195" s="44"/>
      <c r="AV195" s="44"/>
      <c r="AW195" s="44"/>
      <c r="AX195" s="44"/>
      <c r="AY195" s="44"/>
      <c r="AZ195" s="44"/>
      <c r="BA195" s="44"/>
      <c r="BB195" s="44"/>
      <c r="BC195" s="44"/>
      <c r="BD195" s="44"/>
      <c r="BE195" s="44"/>
      <c r="BF195" s="44"/>
      <c r="BG195" s="44"/>
      <c r="BH195" s="44"/>
      <c r="BI195" s="44"/>
      <c r="BJ195" s="44"/>
      <c r="BK195" s="44"/>
      <c r="BL195" s="44"/>
      <c r="BM195" s="44"/>
      <c r="BN195" s="44"/>
      <c r="BO195" s="44"/>
      <c r="BP195" s="44"/>
      <c r="BQ195" s="44"/>
      <c r="BR195" s="44"/>
      <c r="BS195" s="44"/>
      <c r="BT195" s="44"/>
      <c r="BU195" s="44"/>
      <c r="BV195" s="44"/>
      <c r="BW195" s="44"/>
      <c r="BX195" s="44"/>
      <c r="BY195" s="44"/>
      <c r="BZ195" s="44"/>
      <c r="CA195" s="44"/>
      <c r="CB195" s="44"/>
      <c r="CC195" s="44"/>
      <c r="CD195" s="44"/>
      <c r="CE195" s="44"/>
      <c r="CF195" s="44"/>
      <c r="CG195" s="44"/>
      <c r="CH195" s="44"/>
      <c r="CI195" s="44"/>
      <c r="CJ195" s="44"/>
      <c r="CK195" s="44"/>
      <c r="CL195" s="44"/>
      <c r="CM195" s="44"/>
      <c r="CN195" s="44"/>
      <c r="CO195" s="44"/>
      <c r="CP195" s="44"/>
      <c r="CQ195" s="44"/>
      <c r="CR195" s="44"/>
      <c r="CS195" s="44"/>
      <c r="CT195" s="44"/>
      <c r="CU195" s="44"/>
      <c r="CV195" s="44"/>
      <c r="CW195" s="44"/>
      <c r="CX195" s="44"/>
      <c r="CY195" s="44"/>
      <c r="CZ195" s="44"/>
      <c r="DA195" s="44"/>
      <c r="DB195" s="44"/>
      <c r="DC195" s="44"/>
    </row>
    <row r="196" spans="1:107" s="5" customFormat="1" ht="30" customHeight="1">
      <c r="B196" s="133"/>
      <c r="C196" s="57"/>
      <c r="D196" s="122"/>
      <c r="E196" s="135"/>
      <c r="F196" s="137" t="s">
        <v>31</v>
      </c>
      <c r="G196" s="58" t="s">
        <v>31</v>
      </c>
      <c r="H196" s="138"/>
      <c r="I196" s="120" t="s">
        <v>31</v>
      </c>
      <c r="J196" s="139" t="s">
        <v>31</v>
      </c>
      <c r="K196" s="59"/>
      <c r="L196" s="60"/>
      <c r="M196" s="61"/>
      <c r="N196" s="61"/>
      <c r="O196" s="74" t="str">
        <f t="shared" si="6"/>
        <v xml:space="preserve"> </v>
      </c>
      <c r="P196" s="60"/>
      <c r="Q196" s="61"/>
      <c r="R196" s="61"/>
      <c r="S196" s="74" t="str">
        <f t="shared" si="7"/>
        <v xml:space="preserve"> </v>
      </c>
      <c r="T196" s="75" t="str">
        <f t="shared" si="8"/>
        <v/>
      </c>
      <c r="U196" s="130" t="s">
        <v>132</v>
      </c>
      <c r="V196" s="62" t="str">
        <f>IF(H196=0," ",IF(E196="H",IF(AND(H196&gt;2005,H196&lt;2009),VLOOKUP(K196,Minimas!$A$15:$C$29,3),IF(AND(H196&gt;2008,H196&lt;2011),VLOOKUP(K196,Minimas!$A$15:$C$29,2),"ERREUR")),IF(AND(H196&gt;2005,H196&lt;2009),VLOOKUP(K196,Minimas!$H$15:J$29,3),IF(AND(H196&gt;2008,H196&lt;2011),VLOOKUP(K196,Minimas!$H$15:$J$29,2),"ERREUR"))))</f>
        <v xml:space="preserve"> </v>
      </c>
      <c r="W196" s="63" t="str">
        <f t="shared" si="9"/>
        <v/>
      </c>
      <c r="X196" s="56"/>
      <c r="Y196" s="56"/>
      <c r="Z196" s="5" t="str">
        <f t="shared" si="3"/>
        <v xml:space="preserve"> </v>
      </c>
      <c r="AA196" s="5" t="str">
        <f t="shared" si="4"/>
        <v xml:space="preserve"> </v>
      </c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  <c r="AU196" s="44"/>
      <c r="AV196" s="44"/>
      <c r="AW196" s="44"/>
      <c r="AX196" s="44"/>
      <c r="AY196" s="44"/>
      <c r="AZ196" s="44"/>
      <c r="BA196" s="44"/>
      <c r="BB196" s="44"/>
      <c r="BC196" s="44"/>
      <c r="BD196" s="44"/>
      <c r="BE196" s="44"/>
      <c r="BF196" s="44"/>
      <c r="BG196" s="44"/>
      <c r="BH196" s="44"/>
      <c r="BI196" s="44"/>
      <c r="BJ196" s="44"/>
      <c r="BK196" s="44"/>
      <c r="BL196" s="44"/>
      <c r="BM196" s="44"/>
      <c r="BN196" s="44"/>
      <c r="BO196" s="44"/>
      <c r="BP196" s="44"/>
      <c r="BQ196" s="44"/>
      <c r="BR196" s="44"/>
      <c r="BS196" s="44"/>
      <c r="BT196" s="44"/>
      <c r="BU196" s="44"/>
      <c r="BV196" s="44"/>
      <c r="BW196" s="44"/>
      <c r="BX196" s="44"/>
      <c r="BY196" s="44"/>
      <c r="BZ196" s="44"/>
      <c r="CA196" s="44"/>
      <c r="CB196" s="44"/>
      <c r="CC196" s="44"/>
      <c r="CD196" s="44"/>
      <c r="CE196" s="44"/>
      <c r="CF196" s="44"/>
      <c r="CG196" s="44"/>
      <c r="CH196" s="44"/>
      <c r="CI196" s="44"/>
      <c r="CJ196" s="44"/>
      <c r="CK196" s="44"/>
      <c r="CL196" s="44"/>
      <c r="CM196" s="44"/>
      <c r="CN196" s="44"/>
      <c r="CO196" s="44"/>
      <c r="CP196" s="44"/>
      <c r="CQ196" s="44"/>
      <c r="CR196" s="44"/>
      <c r="CS196" s="44"/>
      <c r="CT196" s="44"/>
      <c r="CU196" s="44"/>
      <c r="CV196" s="44"/>
      <c r="CW196" s="44"/>
      <c r="CX196" s="44"/>
      <c r="CY196" s="44"/>
      <c r="CZ196" s="44"/>
      <c r="DA196" s="44"/>
      <c r="DB196" s="44"/>
      <c r="DC196" s="44"/>
    </row>
    <row r="197" spans="1:107" s="5" customFormat="1" ht="30" customHeight="1">
      <c r="B197" s="133"/>
      <c r="C197" s="57"/>
      <c r="D197" s="122"/>
      <c r="E197" s="135"/>
      <c r="F197" s="137" t="s">
        <v>31</v>
      </c>
      <c r="G197" s="58" t="s">
        <v>31</v>
      </c>
      <c r="H197" s="138"/>
      <c r="I197" s="120" t="s">
        <v>31</v>
      </c>
      <c r="J197" s="139" t="s">
        <v>31</v>
      </c>
      <c r="K197" s="59"/>
      <c r="L197" s="60"/>
      <c r="M197" s="61"/>
      <c r="N197" s="61"/>
      <c r="O197" s="74" t="str">
        <f t="shared" si="6"/>
        <v xml:space="preserve"> </v>
      </c>
      <c r="P197" s="60"/>
      <c r="Q197" s="61"/>
      <c r="R197" s="61"/>
      <c r="S197" s="74" t="str">
        <f t="shared" si="7"/>
        <v xml:space="preserve"> </v>
      </c>
      <c r="T197" s="75" t="str">
        <f t="shared" si="8"/>
        <v/>
      </c>
      <c r="U197" s="130" t="s">
        <v>132</v>
      </c>
      <c r="V197" s="62" t="str">
        <f>IF(H197=0," ",IF(E197="H",IF(AND(H197&gt;2005,H197&lt;2009),VLOOKUP(K197,Minimas!$A$15:$C$29,3),IF(AND(H197&gt;2008,H197&lt;2011),VLOOKUP(K197,Minimas!$A$15:$C$29,2),"ERREUR")),IF(AND(H197&gt;2005,H197&lt;2009),VLOOKUP(K197,Minimas!$H$15:J$29,3),IF(AND(H197&gt;2008,H197&lt;2011),VLOOKUP(K197,Minimas!$H$15:$J$29,2),"ERREUR"))))</f>
        <v xml:space="preserve"> </v>
      </c>
      <c r="W197" s="63" t="str">
        <f t="shared" si="9"/>
        <v/>
      </c>
      <c r="X197" s="56"/>
      <c r="Y197" s="56"/>
      <c r="Z197" s="5" t="str">
        <f t="shared" si="3"/>
        <v xml:space="preserve"> </v>
      </c>
      <c r="AA197" s="5" t="str">
        <f t="shared" si="4"/>
        <v xml:space="preserve"> </v>
      </c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  <c r="AM197" s="44"/>
      <c r="AN197" s="44"/>
      <c r="AO197" s="44"/>
      <c r="AP197" s="44"/>
      <c r="AQ197" s="44"/>
      <c r="AR197" s="44"/>
      <c r="AS197" s="44"/>
      <c r="AT197" s="44"/>
      <c r="AU197" s="44"/>
      <c r="AV197" s="44"/>
      <c r="AW197" s="44"/>
      <c r="AX197" s="44"/>
      <c r="AY197" s="44"/>
      <c r="AZ197" s="44"/>
      <c r="BA197" s="44"/>
      <c r="BB197" s="44"/>
      <c r="BC197" s="44"/>
      <c r="BD197" s="44"/>
      <c r="BE197" s="44"/>
      <c r="BF197" s="44"/>
      <c r="BG197" s="44"/>
      <c r="BH197" s="44"/>
      <c r="BI197" s="44"/>
      <c r="BJ197" s="44"/>
      <c r="BK197" s="44"/>
      <c r="BL197" s="44"/>
      <c r="BM197" s="44"/>
      <c r="BN197" s="44"/>
      <c r="BO197" s="44"/>
      <c r="BP197" s="44"/>
      <c r="BQ197" s="44"/>
      <c r="BR197" s="44"/>
      <c r="BS197" s="44"/>
      <c r="BT197" s="44"/>
      <c r="BU197" s="44"/>
      <c r="BV197" s="44"/>
      <c r="BW197" s="44"/>
      <c r="BX197" s="44"/>
      <c r="BY197" s="44"/>
      <c r="BZ197" s="44"/>
      <c r="CA197" s="44"/>
      <c r="CB197" s="44"/>
      <c r="CC197" s="44"/>
      <c r="CD197" s="44"/>
      <c r="CE197" s="44"/>
      <c r="CF197" s="44"/>
      <c r="CG197" s="44"/>
      <c r="CH197" s="44"/>
      <c r="CI197" s="44"/>
      <c r="CJ197" s="44"/>
      <c r="CK197" s="44"/>
      <c r="CL197" s="44"/>
      <c r="CM197" s="44"/>
      <c r="CN197" s="44"/>
      <c r="CO197" s="44"/>
      <c r="CP197" s="44"/>
      <c r="CQ197" s="44"/>
      <c r="CR197" s="44"/>
      <c r="CS197" s="44"/>
      <c r="CT197" s="44"/>
      <c r="CU197" s="44"/>
      <c r="CV197" s="44"/>
      <c r="CW197" s="44"/>
      <c r="CX197" s="44"/>
      <c r="CY197" s="44"/>
      <c r="CZ197" s="44"/>
      <c r="DA197" s="44"/>
      <c r="DB197" s="44"/>
      <c r="DC197" s="44"/>
    </row>
    <row r="198" spans="1:107" s="5" customFormat="1" ht="30" customHeight="1">
      <c r="B198" s="133"/>
      <c r="C198" s="57"/>
      <c r="D198" s="122"/>
      <c r="E198" s="135"/>
      <c r="F198" s="137" t="s">
        <v>31</v>
      </c>
      <c r="G198" s="58" t="s">
        <v>31</v>
      </c>
      <c r="H198" s="138"/>
      <c r="I198" s="120" t="s">
        <v>31</v>
      </c>
      <c r="J198" s="139" t="s">
        <v>31</v>
      </c>
      <c r="K198" s="59"/>
      <c r="L198" s="60"/>
      <c r="M198" s="61"/>
      <c r="N198" s="61"/>
      <c r="O198" s="74" t="str">
        <f t="shared" si="6"/>
        <v xml:space="preserve"> </v>
      </c>
      <c r="P198" s="60"/>
      <c r="Q198" s="61"/>
      <c r="R198" s="61"/>
      <c r="S198" s="74" t="str">
        <f t="shared" si="7"/>
        <v xml:space="preserve"> </v>
      </c>
      <c r="T198" s="75" t="str">
        <f t="shared" si="8"/>
        <v/>
      </c>
      <c r="U198" s="130" t="s">
        <v>132</v>
      </c>
      <c r="V198" s="62" t="str">
        <f>IF(H198=0," ",IF(E198="H",IF(AND(H198&gt;2005,H198&lt;2009),VLOOKUP(K198,Minimas!$A$15:$C$29,3),IF(AND(H198&gt;2008,H198&lt;2011),VLOOKUP(K198,Minimas!$A$15:$C$29,2),"ERREUR")),IF(AND(H198&gt;2005,H198&lt;2009),VLOOKUP(K198,Minimas!$H$15:J$29,3),IF(AND(H198&gt;2008,H198&lt;2011),VLOOKUP(K198,Minimas!$H$15:$J$29,2),"ERREUR"))))</f>
        <v xml:space="preserve"> </v>
      </c>
      <c r="W198" s="63" t="str">
        <f t="shared" si="9"/>
        <v/>
      </c>
      <c r="X198" s="56"/>
      <c r="Y198" s="56"/>
      <c r="Z198" s="5" t="str">
        <f t="shared" si="3"/>
        <v xml:space="preserve"> </v>
      </c>
      <c r="AA198" s="5" t="str">
        <f t="shared" si="4"/>
        <v xml:space="preserve"> </v>
      </c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/>
      <c r="AX198" s="44"/>
      <c r="AY198" s="44"/>
      <c r="AZ198" s="44"/>
      <c r="BA198" s="44"/>
      <c r="BB198" s="44"/>
      <c r="BC198" s="44"/>
      <c r="BD198" s="44"/>
      <c r="BE198" s="44"/>
      <c r="BF198" s="44"/>
      <c r="BG198" s="44"/>
      <c r="BH198" s="44"/>
      <c r="BI198" s="44"/>
      <c r="BJ198" s="44"/>
      <c r="BK198" s="44"/>
      <c r="BL198" s="44"/>
      <c r="BM198" s="44"/>
      <c r="BN198" s="44"/>
      <c r="BO198" s="44"/>
      <c r="BP198" s="44"/>
      <c r="BQ198" s="44"/>
      <c r="BR198" s="44"/>
      <c r="BS198" s="44"/>
      <c r="BT198" s="44"/>
      <c r="BU198" s="44"/>
      <c r="BV198" s="44"/>
      <c r="BW198" s="44"/>
      <c r="BX198" s="44"/>
      <c r="BY198" s="44"/>
      <c r="BZ198" s="44"/>
      <c r="CA198" s="44"/>
      <c r="CB198" s="44"/>
      <c r="CC198" s="44"/>
      <c r="CD198" s="44"/>
      <c r="CE198" s="44"/>
      <c r="CF198" s="44"/>
      <c r="CG198" s="44"/>
      <c r="CH198" s="44"/>
      <c r="CI198" s="44"/>
      <c r="CJ198" s="44"/>
      <c r="CK198" s="44"/>
      <c r="CL198" s="44"/>
      <c r="CM198" s="44"/>
      <c r="CN198" s="44"/>
      <c r="CO198" s="44"/>
      <c r="CP198" s="44"/>
      <c r="CQ198" s="44"/>
      <c r="CR198" s="44"/>
      <c r="CS198" s="44"/>
      <c r="CT198" s="44"/>
      <c r="CU198" s="44"/>
      <c r="CV198" s="44"/>
      <c r="CW198" s="44"/>
      <c r="CX198" s="44"/>
      <c r="CY198" s="44"/>
      <c r="CZ198" s="44"/>
      <c r="DA198" s="44"/>
      <c r="DB198" s="44"/>
      <c r="DC198" s="44"/>
    </row>
    <row r="199" spans="1:107" s="5" customFormat="1" ht="30" customHeight="1">
      <c r="B199" s="133"/>
      <c r="C199" s="57"/>
      <c r="D199" s="122"/>
      <c r="E199" s="135"/>
      <c r="F199" s="137" t="s">
        <v>31</v>
      </c>
      <c r="G199" s="58" t="s">
        <v>31</v>
      </c>
      <c r="H199" s="138"/>
      <c r="I199" s="120" t="s">
        <v>31</v>
      </c>
      <c r="J199" s="139" t="s">
        <v>31</v>
      </c>
      <c r="K199" s="59"/>
      <c r="L199" s="60"/>
      <c r="M199" s="61"/>
      <c r="N199" s="61"/>
      <c r="O199" s="74" t="str">
        <f t="shared" si="6"/>
        <v xml:space="preserve"> </v>
      </c>
      <c r="P199" s="60"/>
      <c r="Q199" s="61"/>
      <c r="R199" s="61"/>
      <c r="S199" s="74" t="str">
        <f t="shared" si="7"/>
        <v xml:space="preserve"> </v>
      </c>
      <c r="T199" s="75" t="str">
        <f t="shared" si="8"/>
        <v/>
      </c>
      <c r="U199" s="130" t="s">
        <v>132</v>
      </c>
      <c r="V199" s="62" t="str">
        <f>IF(H199=0," ",IF(E199="H",IF(AND(H199&gt;2005,H199&lt;2009),VLOOKUP(K199,Minimas!$A$15:$C$29,3),IF(AND(H199&gt;2008,H199&lt;2011),VLOOKUP(K199,Minimas!$A$15:$C$29,2),"ERREUR")),IF(AND(H199&gt;2005,H199&lt;2009),VLOOKUP(K199,Minimas!$H$15:J$29,3),IF(AND(H199&gt;2008,H199&lt;2011),VLOOKUP(K199,Minimas!$H$15:$J$29,2),"ERREUR"))))</f>
        <v xml:space="preserve"> </v>
      </c>
      <c r="W199" s="63" t="str">
        <f t="shared" si="9"/>
        <v/>
      </c>
      <c r="X199" s="56"/>
      <c r="Y199" s="56"/>
      <c r="Z199" s="5" t="str">
        <f t="shared" si="3"/>
        <v xml:space="preserve"> </v>
      </c>
      <c r="AA199" s="5" t="str">
        <f t="shared" si="4"/>
        <v xml:space="preserve"> </v>
      </c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  <c r="AU199" s="44"/>
      <c r="AV199" s="44"/>
      <c r="AW199" s="44"/>
      <c r="AX199" s="44"/>
      <c r="AY199" s="44"/>
      <c r="AZ199" s="44"/>
      <c r="BA199" s="44"/>
      <c r="BB199" s="44"/>
      <c r="BC199" s="44"/>
      <c r="BD199" s="44"/>
      <c r="BE199" s="44"/>
      <c r="BF199" s="44"/>
      <c r="BG199" s="44"/>
      <c r="BH199" s="44"/>
      <c r="BI199" s="44"/>
      <c r="BJ199" s="44"/>
      <c r="BK199" s="44"/>
      <c r="BL199" s="44"/>
      <c r="BM199" s="44"/>
      <c r="BN199" s="44"/>
      <c r="BO199" s="44"/>
      <c r="BP199" s="44"/>
      <c r="BQ199" s="44"/>
      <c r="BR199" s="44"/>
      <c r="BS199" s="44"/>
      <c r="BT199" s="44"/>
      <c r="BU199" s="44"/>
      <c r="BV199" s="44"/>
      <c r="BW199" s="44"/>
      <c r="BX199" s="44"/>
      <c r="BY199" s="44"/>
      <c r="BZ199" s="44"/>
      <c r="CA199" s="44"/>
      <c r="CB199" s="44"/>
      <c r="CC199" s="44"/>
      <c r="CD199" s="44"/>
      <c r="CE199" s="44"/>
      <c r="CF199" s="44"/>
      <c r="CG199" s="44"/>
      <c r="CH199" s="44"/>
      <c r="CI199" s="44"/>
      <c r="CJ199" s="44"/>
      <c r="CK199" s="44"/>
      <c r="CL199" s="44"/>
      <c r="CM199" s="44"/>
      <c r="CN199" s="44"/>
      <c r="CO199" s="44"/>
      <c r="CP199" s="44"/>
      <c r="CQ199" s="44"/>
      <c r="CR199" s="44"/>
      <c r="CS199" s="44"/>
      <c r="CT199" s="44"/>
      <c r="CU199" s="44"/>
      <c r="CV199" s="44"/>
      <c r="CW199" s="44"/>
      <c r="CX199" s="44"/>
      <c r="CY199" s="44"/>
      <c r="CZ199" s="44"/>
      <c r="DA199" s="44"/>
      <c r="DB199" s="44"/>
      <c r="DC199" s="44"/>
    </row>
    <row r="200" spans="1:107" s="5" customFormat="1" ht="30" customHeight="1">
      <c r="B200" s="133"/>
      <c r="C200" s="57"/>
      <c r="D200" s="122"/>
      <c r="E200" s="135"/>
      <c r="F200" s="137" t="s">
        <v>31</v>
      </c>
      <c r="G200" s="58" t="s">
        <v>31</v>
      </c>
      <c r="H200" s="138"/>
      <c r="I200" s="120" t="s">
        <v>31</v>
      </c>
      <c r="J200" s="139" t="s">
        <v>31</v>
      </c>
      <c r="K200" s="59"/>
      <c r="L200" s="60"/>
      <c r="M200" s="61"/>
      <c r="N200" s="61"/>
      <c r="O200" s="74" t="str">
        <f t="shared" si="6"/>
        <v xml:space="preserve"> </v>
      </c>
      <c r="P200" s="60"/>
      <c r="Q200" s="61"/>
      <c r="R200" s="61"/>
      <c r="S200" s="74" t="str">
        <f t="shared" si="7"/>
        <v xml:space="preserve"> </v>
      </c>
      <c r="T200" s="75" t="str">
        <f t="shared" si="8"/>
        <v/>
      </c>
      <c r="U200" s="130" t="s">
        <v>132</v>
      </c>
      <c r="V200" s="62" t="str">
        <f>IF(H200=0," ",IF(E200="H",IF(AND(H200&gt;2005,H200&lt;2009),VLOOKUP(K200,Minimas!$A$15:$C$29,3),IF(AND(H200&gt;2008,H200&lt;2011),VLOOKUP(K200,Minimas!$A$15:$C$29,2),"ERREUR")),IF(AND(H200&gt;2005,H200&lt;2009),VLOOKUP(K200,Minimas!$H$15:J$29,3),IF(AND(H200&gt;2008,H200&lt;2011),VLOOKUP(K200,Minimas!$H$15:$J$29,2),"ERREUR"))))</f>
        <v xml:space="preserve"> </v>
      </c>
      <c r="W200" s="63" t="str">
        <f t="shared" si="9"/>
        <v/>
      </c>
      <c r="X200" s="56"/>
      <c r="Y200" s="56"/>
      <c r="Z200" s="5" t="str">
        <f t="shared" si="3"/>
        <v xml:space="preserve"> </v>
      </c>
      <c r="AA200" s="5" t="str">
        <f t="shared" si="4"/>
        <v xml:space="preserve"> </v>
      </c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  <c r="AU200" s="44"/>
      <c r="AV200" s="44"/>
      <c r="AW200" s="44"/>
      <c r="AX200" s="44"/>
      <c r="AY200" s="44"/>
      <c r="AZ200" s="44"/>
      <c r="BA200" s="44"/>
      <c r="BB200" s="44"/>
      <c r="BC200" s="44"/>
      <c r="BD200" s="44"/>
      <c r="BE200" s="44"/>
      <c r="BF200" s="44"/>
      <c r="BG200" s="44"/>
      <c r="BH200" s="44"/>
      <c r="BI200" s="44"/>
      <c r="BJ200" s="44"/>
      <c r="BK200" s="44"/>
      <c r="BL200" s="44"/>
      <c r="BM200" s="44"/>
      <c r="BN200" s="44"/>
      <c r="BO200" s="44"/>
      <c r="BP200" s="44"/>
      <c r="BQ200" s="44"/>
      <c r="BR200" s="44"/>
      <c r="BS200" s="44"/>
      <c r="BT200" s="44"/>
      <c r="BU200" s="44"/>
      <c r="BV200" s="44"/>
      <c r="BW200" s="44"/>
      <c r="BX200" s="44"/>
      <c r="BY200" s="44"/>
      <c r="BZ200" s="44"/>
      <c r="CA200" s="44"/>
      <c r="CB200" s="44"/>
      <c r="CC200" s="44"/>
      <c r="CD200" s="44"/>
      <c r="CE200" s="44"/>
      <c r="CF200" s="44"/>
      <c r="CG200" s="44"/>
      <c r="CH200" s="44"/>
      <c r="CI200" s="44"/>
      <c r="CJ200" s="44"/>
      <c r="CK200" s="44"/>
      <c r="CL200" s="44"/>
      <c r="CM200" s="44"/>
      <c r="CN200" s="44"/>
      <c r="CO200" s="44"/>
      <c r="CP200" s="44"/>
      <c r="CQ200" s="44"/>
      <c r="CR200" s="44"/>
      <c r="CS200" s="44"/>
      <c r="CT200" s="44"/>
      <c r="CU200" s="44"/>
      <c r="CV200" s="44"/>
      <c r="CW200" s="44"/>
      <c r="CX200" s="44"/>
      <c r="CY200" s="44"/>
      <c r="CZ200" s="44"/>
      <c r="DA200" s="44"/>
      <c r="DB200" s="44"/>
      <c r="DC200" s="44"/>
    </row>
    <row r="201" spans="1:107" s="5" customFormat="1" ht="30" customHeight="1">
      <c r="B201" s="133"/>
      <c r="C201" s="57"/>
      <c r="D201" s="122"/>
      <c r="E201" s="135"/>
      <c r="F201" s="137" t="s">
        <v>31</v>
      </c>
      <c r="G201" s="58" t="s">
        <v>31</v>
      </c>
      <c r="H201" s="138"/>
      <c r="I201" s="120" t="s">
        <v>31</v>
      </c>
      <c r="J201" s="139" t="s">
        <v>31</v>
      </c>
      <c r="K201" s="59"/>
      <c r="L201" s="60"/>
      <c r="M201" s="61"/>
      <c r="N201" s="61"/>
      <c r="O201" s="74" t="str">
        <f t="shared" si="6"/>
        <v xml:space="preserve"> </v>
      </c>
      <c r="P201" s="60"/>
      <c r="Q201" s="61"/>
      <c r="R201" s="61"/>
      <c r="S201" s="74" t="str">
        <f t="shared" si="7"/>
        <v xml:space="preserve"> </v>
      </c>
      <c r="T201" s="75" t="str">
        <f t="shared" si="8"/>
        <v/>
      </c>
      <c r="U201" s="130" t="s">
        <v>132</v>
      </c>
      <c r="V201" s="62" t="str">
        <f>IF(H201=0," ",IF(E201="H",IF(AND(H201&gt;2005,H201&lt;2009),VLOOKUP(K201,Minimas!$A$15:$C$29,3),IF(AND(H201&gt;2008,H201&lt;2011),VLOOKUP(K201,Minimas!$A$15:$C$29,2),"ERREUR")),IF(AND(H201&gt;2005,H201&lt;2009),VLOOKUP(K201,Minimas!$H$15:J$29,3),IF(AND(H201&gt;2008,H201&lt;2011),VLOOKUP(K201,Minimas!$H$15:$J$29,2),"ERREUR"))))</f>
        <v xml:space="preserve"> </v>
      </c>
      <c r="W201" s="63" t="str">
        <f t="shared" si="9"/>
        <v/>
      </c>
      <c r="X201" s="56"/>
      <c r="Y201" s="56"/>
      <c r="Z201" s="5" t="str">
        <f t="shared" si="3"/>
        <v xml:space="preserve"> </v>
      </c>
      <c r="AA201" s="5" t="str">
        <f t="shared" si="4"/>
        <v xml:space="preserve"> </v>
      </c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44"/>
      <c r="AU201" s="44"/>
      <c r="AV201" s="44"/>
      <c r="AW201" s="44"/>
      <c r="AX201" s="44"/>
      <c r="AY201" s="44"/>
      <c r="AZ201" s="44"/>
      <c r="BA201" s="44"/>
      <c r="BB201" s="44"/>
      <c r="BC201" s="44"/>
      <c r="BD201" s="44"/>
      <c r="BE201" s="44"/>
      <c r="BF201" s="44"/>
      <c r="BG201" s="44"/>
      <c r="BH201" s="44"/>
      <c r="BI201" s="44"/>
      <c r="BJ201" s="44"/>
      <c r="BK201" s="44"/>
      <c r="BL201" s="44"/>
      <c r="BM201" s="44"/>
      <c r="BN201" s="44"/>
      <c r="BO201" s="44"/>
      <c r="BP201" s="44"/>
      <c r="BQ201" s="44"/>
      <c r="BR201" s="44"/>
      <c r="BS201" s="44"/>
      <c r="BT201" s="44"/>
      <c r="BU201" s="44"/>
      <c r="BV201" s="44"/>
      <c r="BW201" s="44"/>
      <c r="BX201" s="44"/>
      <c r="BY201" s="44"/>
      <c r="BZ201" s="44"/>
      <c r="CA201" s="44"/>
      <c r="CB201" s="44"/>
      <c r="CC201" s="44"/>
      <c r="CD201" s="44"/>
      <c r="CE201" s="44"/>
      <c r="CF201" s="44"/>
      <c r="CG201" s="44"/>
      <c r="CH201" s="44"/>
      <c r="CI201" s="44"/>
      <c r="CJ201" s="44"/>
      <c r="CK201" s="44"/>
      <c r="CL201" s="44"/>
      <c r="CM201" s="44"/>
      <c r="CN201" s="44"/>
      <c r="CO201" s="44"/>
      <c r="CP201" s="44"/>
      <c r="CQ201" s="44"/>
      <c r="CR201" s="44"/>
      <c r="CS201" s="44"/>
      <c r="CT201" s="44"/>
      <c r="CU201" s="44"/>
      <c r="CV201" s="44"/>
      <c r="CW201" s="44"/>
      <c r="CX201" s="44"/>
      <c r="CY201" s="44"/>
      <c r="CZ201" s="44"/>
      <c r="DA201" s="44"/>
      <c r="DB201" s="44"/>
      <c r="DC201" s="44"/>
    </row>
    <row r="202" spans="1:107" s="5" customFormat="1" ht="30" customHeight="1">
      <c r="B202" s="133"/>
      <c r="C202" s="57"/>
      <c r="D202" s="122"/>
      <c r="E202" s="135"/>
      <c r="F202" s="137" t="s">
        <v>31</v>
      </c>
      <c r="G202" s="58" t="s">
        <v>31</v>
      </c>
      <c r="H202" s="138"/>
      <c r="I202" s="120" t="s">
        <v>31</v>
      </c>
      <c r="J202" s="139" t="s">
        <v>31</v>
      </c>
      <c r="K202" s="59"/>
      <c r="L202" s="60"/>
      <c r="M202" s="61"/>
      <c r="N202" s="61"/>
      <c r="O202" s="74" t="str">
        <f t="shared" si="6"/>
        <v xml:space="preserve"> </v>
      </c>
      <c r="P202" s="60"/>
      <c r="Q202" s="61"/>
      <c r="R202" s="61"/>
      <c r="S202" s="74" t="str">
        <f t="shared" si="7"/>
        <v xml:space="preserve"> </v>
      </c>
      <c r="T202" s="75" t="str">
        <f t="shared" si="8"/>
        <v/>
      </c>
      <c r="U202" s="130" t="s">
        <v>132</v>
      </c>
      <c r="V202" s="62" t="str">
        <f>IF(H202=0," ",IF(E202="H",IF(AND(H202&gt;2005,H202&lt;2009),VLOOKUP(K202,Minimas!$A$15:$C$29,3),IF(AND(H202&gt;2008,H202&lt;2011),VLOOKUP(K202,Minimas!$A$15:$C$29,2),"ERREUR")),IF(AND(H202&gt;2005,H202&lt;2009),VLOOKUP(K202,Minimas!$H$15:J$29,3),IF(AND(H202&gt;2008,H202&lt;2011),VLOOKUP(K202,Minimas!$H$15:$J$29,2),"ERREUR"))))</f>
        <v xml:space="preserve"> </v>
      </c>
      <c r="W202" s="63" t="str">
        <f t="shared" si="9"/>
        <v/>
      </c>
      <c r="X202" s="56"/>
      <c r="Y202" s="56"/>
      <c r="Z202" s="5" t="str">
        <f t="shared" si="3"/>
        <v xml:space="preserve"> </v>
      </c>
      <c r="AA202" s="5" t="str">
        <f t="shared" si="4"/>
        <v xml:space="preserve"> </v>
      </c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AQ202" s="44"/>
      <c r="AR202" s="44"/>
      <c r="AS202" s="44"/>
      <c r="AT202" s="44"/>
      <c r="AU202" s="44"/>
      <c r="AV202" s="44"/>
      <c r="AW202" s="44"/>
      <c r="AX202" s="44"/>
      <c r="AY202" s="44"/>
      <c r="AZ202" s="44"/>
      <c r="BA202" s="44"/>
      <c r="BB202" s="44"/>
      <c r="BC202" s="44"/>
      <c r="BD202" s="44"/>
      <c r="BE202" s="44"/>
      <c r="BF202" s="44"/>
      <c r="BG202" s="44"/>
      <c r="BH202" s="44"/>
      <c r="BI202" s="44"/>
      <c r="BJ202" s="44"/>
      <c r="BK202" s="44"/>
      <c r="BL202" s="44"/>
      <c r="BM202" s="44"/>
      <c r="BN202" s="44"/>
      <c r="BO202" s="44"/>
      <c r="BP202" s="44"/>
      <c r="BQ202" s="44"/>
      <c r="BR202" s="44"/>
      <c r="BS202" s="44"/>
      <c r="BT202" s="44"/>
      <c r="BU202" s="44"/>
      <c r="BV202" s="44"/>
      <c r="BW202" s="44"/>
      <c r="BX202" s="44"/>
      <c r="BY202" s="44"/>
      <c r="BZ202" s="44"/>
      <c r="CA202" s="44"/>
      <c r="CB202" s="44"/>
      <c r="CC202" s="44"/>
      <c r="CD202" s="44"/>
      <c r="CE202" s="44"/>
      <c r="CF202" s="44"/>
      <c r="CG202" s="44"/>
      <c r="CH202" s="44"/>
      <c r="CI202" s="44"/>
      <c r="CJ202" s="44"/>
      <c r="CK202" s="44"/>
      <c r="CL202" s="44"/>
      <c r="CM202" s="44"/>
      <c r="CN202" s="44"/>
      <c r="CO202" s="44"/>
      <c r="CP202" s="44"/>
      <c r="CQ202" s="44"/>
      <c r="CR202" s="44"/>
      <c r="CS202" s="44"/>
      <c r="CT202" s="44"/>
      <c r="CU202" s="44"/>
      <c r="CV202" s="44"/>
      <c r="CW202" s="44"/>
      <c r="CX202" s="44"/>
      <c r="CY202" s="44"/>
      <c r="CZ202" s="44"/>
      <c r="DA202" s="44"/>
      <c r="DB202" s="44"/>
      <c r="DC202" s="44"/>
    </row>
    <row r="203" spans="1:107" s="5" customFormat="1" ht="30" customHeight="1">
      <c r="B203" s="133"/>
      <c r="C203" s="57"/>
      <c r="D203" s="122"/>
      <c r="E203" s="135"/>
      <c r="F203" s="137" t="s">
        <v>31</v>
      </c>
      <c r="G203" s="58" t="s">
        <v>31</v>
      </c>
      <c r="H203" s="138"/>
      <c r="I203" s="120" t="s">
        <v>31</v>
      </c>
      <c r="J203" s="139" t="s">
        <v>31</v>
      </c>
      <c r="K203" s="59"/>
      <c r="L203" s="60"/>
      <c r="M203" s="61"/>
      <c r="N203" s="61"/>
      <c r="O203" s="74" t="str">
        <f t="shared" si="6"/>
        <v xml:space="preserve"> </v>
      </c>
      <c r="P203" s="60"/>
      <c r="Q203" s="61"/>
      <c r="R203" s="61"/>
      <c r="S203" s="74" t="str">
        <f t="shared" si="7"/>
        <v xml:space="preserve"> </v>
      </c>
      <c r="T203" s="75" t="str">
        <f t="shared" si="8"/>
        <v/>
      </c>
      <c r="U203" s="130" t="s">
        <v>132</v>
      </c>
      <c r="V203" s="62" t="str">
        <f>IF(H203=0," ",IF(E203="H",IF(AND(H203&gt;2005,H203&lt;2009),VLOOKUP(K203,Minimas!$A$15:$C$29,3),IF(AND(H203&gt;2008,H203&lt;2011),VLOOKUP(K203,Minimas!$A$15:$C$29,2),"ERREUR")),IF(AND(H203&gt;2005,H203&lt;2009),VLOOKUP(K203,Minimas!$H$15:J$29,3),IF(AND(H203&gt;2008,H203&lt;2011),VLOOKUP(K203,Minimas!$H$15:$J$29,2),"ERREUR"))))</f>
        <v xml:space="preserve"> </v>
      </c>
      <c r="W203" s="63" t="str">
        <f t="shared" si="9"/>
        <v/>
      </c>
      <c r="X203" s="56"/>
      <c r="Y203" s="56"/>
      <c r="Z203" s="5" t="str">
        <f t="shared" si="3"/>
        <v xml:space="preserve"> </v>
      </c>
      <c r="AA203" s="5" t="str">
        <f t="shared" si="4"/>
        <v xml:space="preserve"> </v>
      </c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44"/>
      <c r="AU203" s="44"/>
      <c r="AV203" s="44"/>
      <c r="AW203" s="44"/>
      <c r="AX203" s="44"/>
      <c r="AY203" s="44"/>
      <c r="AZ203" s="44"/>
      <c r="BA203" s="44"/>
      <c r="BB203" s="44"/>
      <c r="BC203" s="44"/>
      <c r="BD203" s="44"/>
      <c r="BE203" s="44"/>
      <c r="BF203" s="44"/>
      <c r="BG203" s="44"/>
      <c r="BH203" s="44"/>
      <c r="BI203" s="44"/>
      <c r="BJ203" s="44"/>
      <c r="BK203" s="44"/>
      <c r="BL203" s="44"/>
      <c r="BM203" s="44"/>
      <c r="BN203" s="44"/>
      <c r="BO203" s="44"/>
      <c r="BP203" s="44"/>
      <c r="BQ203" s="44"/>
      <c r="BR203" s="44"/>
      <c r="BS203" s="44"/>
      <c r="BT203" s="44"/>
      <c r="BU203" s="44"/>
      <c r="BV203" s="44"/>
      <c r="BW203" s="44"/>
      <c r="BX203" s="44"/>
      <c r="BY203" s="44"/>
      <c r="BZ203" s="44"/>
      <c r="CA203" s="44"/>
      <c r="CB203" s="44"/>
      <c r="CC203" s="44"/>
      <c r="CD203" s="44"/>
      <c r="CE203" s="44"/>
      <c r="CF203" s="44"/>
      <c r="CG203" s="44"/>
      <c r="CH203" s="44"/>
      <c r="CI203" s="44"/>
      <c r="CJ203" s="44"/>
      <c r="CK203" s="44"/>
      <c r="CL203" s="44"/>
      <c r="CM203" s="44"/>
      <c r="CN203" s="44"/>
      <c r="CO203" s="44"/>
      <c r="CP203" s="44"/>
      <c r="CQ203" s="44"/>
      <c r="CR203" s="44"/>
      <c r="CS203" s="44"/>
      <c r="CT203" s="44"/>
      <c r="CU203" s="44"/>
      <c r="CV203" s="44"/>
      <c r="CW203" s="44"/>
      <c r="CX203" s="44"/>
      <c r="CY203" s="44"/>
      <c r="CZ203" s="44"/>
      <c r="DA203" s="44"/>
      <c r="DB203" s="44"/>
      <c r="DC203" s="44"/>
    </row>
    <row r="204" spans="1:107" s="5" customFormat="1" ht="30" customHeight="1">
      <c r="B204" s="133"/>
      <c r="C204" s="57"/>
      <c r="D204" s="122"/>
      <c r="E204" s="135"/>
      <c r="F204" s="137" t="s">
        <v>31</v>
      </c>
      <c r="G204" s="58" t="s">
        <v>31</v>
      </c>
      <c r="H204" s="138"/>
      <c r="I204" s="120" t="s">
        <v>31</v>
      </c>
      <c r="J204" s="139" t="s">
        <v>31</v>
      </c>
      <c r="K204" s="59"/>
      <c r="L204" s="60"/>
      <c r="M204" s="61"/>
      <c r="N204" s="61"/>
      <c r="O204" s="74" t="str">
        <f t="shared" si="6"/>
        <v xml:space="preserve"> </v>
      </c>
      <c r="P204" s="60"/>
      <c r="Q204" s="61"/>
      <c r="R204" s="61"/>
      <c r="S204" s="74" t="str">
        <f t="shared" si="7"/>
        <v xml:space="preserve"> </v>
      </c>
      <c r="T204" s="75" t="str">
        <f t="shared" si="8"/>
        <v/>
      </c>
      <c r="U204" s="130" t="s">
        <v>132</v>
      </c>
      <c r="V204" s="62" t="str">
        <f>IF(H204=0," ",IF(E204="H",IF(AND(H204&gt;2005,H204&lt;2009),VLOOKUP(K204,Minimas!$A$15:$C$29,3),IF(AND(H204&gt;2008,H204&lt;2011),VLOOKUP(K204,Minimas!$A$15:$C$29,2),"ERREUR")),IF(AND(H204&gt;2005,H204&lt;2009),VLOOKUP(K204,Minimas!$H$15:J$29,3),IF(AND(H204&gt;2008,H204&lt;2011),VLOOKUP(K204,Minimas!$H$15:$J$29,2),"ERREUR"))))</f>
        <v xml:space="preserve"> </v>
      </c>
      <c r="W204" s="63" t="str">
        <f t="shared" si="9"/>
        <v/>
      </c>
      <c r="X204" s="56"/>
      <c r="Y204" s="56"/>
      <c r="Z204" s="5" t="str">
        <f t="shared" si="3"/>
        <v xml:space="preserve"> </v>
      </c>
      <c r="AA204" s="5" t="str">
        <f t="shared" si="4"/>
        <v xml:space="preserve"> </v>
      </c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  <c r="AR204" s="44"/>
      <c r="AS204" s="44"/>
      <c r="AT204" s="44"/>
      <c r="AU204" s="44"/>
      <c r="AV204" s="44"/>
      <c r="AW204" s="44"/>
      <c r="AX204" s="44"/>
      <c r="AY204" s="44"/>
      <c r="AZ204" s="44"/>
      <c r="BA204" s="44"/>
      <c r="BB204" s="44"/>
      <c r="BC204" s="44"/>
      <c r="BD204" s="44"/>
      <c r="BE204" s="44"/>
      <c r="BF204" s="44"/>
      <c r="BG204" s="44"/>
      <c r="BH204" s="44"/>
      <c r="BI204" s="44"/>
      <c r="BJ204" s="44"/>
      <c r="BK204" s="44"/>
      <c r="BL204" s="44"/>
      <c r="BM204" s="44"/>
      <c r="BN204" s="44"/>
      <c r="BO204" s="44"/>
      <c r="BP204" s="44"/>
      <c r="BQ204" s="44"/>
      <c r="BR204" s="44"/>
      <c r="BS204" s="44"/>
      <c r="BT204" s="44"/>
      <c r="BU204" s="44"/>
      <c r="BV204" s="44"/>
      <c r="BW204" s="44"/>
      <c r="BX204" s="44"/>
      <c r="BY204" s="44"/>
      <c r="BZ204" s="44"/>
      <c r="CA204" s="44"/>
      <c r="CB204" s="44"/>
      <c r="CC204" s="44"/>
      <c r="CD204" s="44"/>
      <c r="CE204" s="44"/>
      <c r="CF204" s="44"/>
      <c r="CG204" s="44"/>
      <c r="CH204" s="44"/>
      <c r="CI204" s="44"/>
      <c r="CJ204" s="44"/>
      <c r="CK204" s="44"/>
      <c r="CL204" s="44"/>
      <c r="CM204" s="44"/>
      <c r="CN204" s="44"/>
      <c r="CO204" s="44"/>
      <c r="CP204" s="44"/>
      <c r="CQ204" s="44"/>
      <c r="CR204" s="44"/>
      <c r="CS204" s="44"/>
      <c r="CT204" s="44"/>
      <c r="CU204" s="44"/>
      <c r="CV204" s="44"/>
      <c r="CW204" s="44"/>
      <c r="CX204" s="44"/>
      <c r="CY204" s="44"/>
      <c r="CZ204" s="44"/>
      <c r="DA204" s="44"/>
      <c r="DB204" s="44"/>
      <c r="DC204" s="44"/>
    </row>
    <row r="205" spans="1:107" s="5" customFormat="1" ht="30" customHeight="1">
      <c r="B205" s="133"/>
      <c r="C205" s="57"/>
      <c r="D205" s="122"/>
      <c r="E205" s="135"/>
      <c r="F205" s="137" t="s">
        <v>31</v>
      </c>
      <c r="G205" s="58" t="s">
        <v>31</v>
      </c>
      <c r="H205" s="138"/>
      <c r="I205" s="120" t="s">
        <v>31</v>
      </c>
      <c r="J205" s="139" t="s">
        <v>31</v>
      </c>
      <c r="K205" s="59"/>
      <c r="L205" s="60"/>
      <c r="M205" s="61"/>
      <c r="N205" s="61"/>
      <c r="O205" s="74" t="str">
        <f t="shared" si="6"/>
        <v xml:space="preserve"> </v>
      </c>
      <c r="P205" s="60"/>
      <c r="Q205" s="61"/>
      <c r="R205" s="61"/>
      <c r="S205" s="74" t="str">
        <f t="shared" si="7"/>
        <v xml:space="preserve"> </v>
      </c>
      <c r="T205" s="75" t="str">
        <f t="shared" si="8"/>
        <v/>
      </c>
      <c r="U205" s="130" t="s">
        <v>132</v>
      </c>
      <c r="V205" s="62" t="str">
        <f>IF(H205=0," ",IF(E205="H",IF(AND(H205&gt;2005,H205&lt;2009),VLOOKUP(K205,Minimas!$A$15:$C$29,3),IF(AND(H205&gt;2008,H205&lt;2011),VLOOKUP(K205,Minimas!$A$15:$C$29,2),"ERREUR")),IF(AND(H205&gt;2005,H205&lt;2009),VLOOKUP(K205,Minimas!$H$15:J$29,3),IF(AND(H205&gt;2008,H205&lt;2011),VLOOKUP(K205,Minimas!$H$15:$J$29,2),"ERREUR"))))</f>
        <v xml:space="preserve"> </v>
      </c>
      <c r="W205" s="63" t="str">
        <f t="shared" si="9"/>
        <v/>
      </c>
      <c r="X205" s="56"/>
      <c r="Y205" s="56"/>
      <c r="Z205" s="5" t="str">
        <f t="shared" si="3"/>
        <v xml:space="preserve"> </v>
      </c>
      <c r="AA205" s="5" t="str">
        <f t="shared" si="4"/>
        <v xml:space="preserve"> </v>
      </c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44"/>
      <c r="AU205" s="44"/>
      <c r="AV205" s="44"/>
      <c r="AW205" s="44"/>
      <c r="AX205" s="44"/>
      <c r="AY205" s="44"/>
      <c r="AZ205" s="44"/>
      <c r="BA205" s="44"/>
      <c r="BB205" s="44"/>
      <c r="BC205" s="44"/>
      <c r="BD205" s="44"/>
      <c r="BE205" s="44"/>
      <c r="BF205" s="44"/>
      <c r="BG205" s="44"/>
      <c r="BH205" s="44"/>
      <c r="BI205" s="44"/>
      <c r="BJ205" s="44"/>
      <c r="BK205" s="44"/>
      <c r="BL205" s="44"/>
      <c r="BM205" s="44"/>
      <c r="BN205" s="44"/>
      <c r="BO205" s="44"/>
      <c r="BP205" s="44"/>
      <c r="BQ205" s="44"/>
      <c r="BR205" s="44"/>
      <c r="BS205" s="44"/>
      <c r="BT205" s="44"/>
      <c r="BU205" s="44"/>
      <c r="BV205" s="44"/>
      <c r="BW205" s="44"/>
      <c r="BX205" s="44"/>
      <c r="BY205" s="44"/>
      <c r="BZ205" s="44"/>
      <c r="CA205" s="44"/>
      <c r="CB205" s="44"/>
      <c r="CC205" s="44"/>
      <c r="CD205" s="44"/>
      <c r="CE205" s="44"/>
      <c r="CF205" s="44"/>
      <c r="CG205" s="44"/>
      <c r="CH205" s="44"/>
      <c r="CI205" s="44"/>
      <c r="CJ205" s="44"/>
      <c r="CK205" s="44"/>
      <c r="CL205" s="44"/>
      <c r="CM205" s="44"/>
      <c r="CN205" s="44"/>
      <c r="CO205" s="44"/>
      <c r="CP205" s="44"/>
      <c r="CQ205" s="44"/>
      <c r="CR205" s="44"/>
      <c r="CS205" s="44"/>
      <c r="CT205" s="44"/>
      <c r="CU205" s="44"/>
      <c r="CV205" s="44"/>
      <c r="CW205" s="44"/>
      <c r="CX205" s="44"/>
      <c r="CY205" s="44"/>
      <c r="CZ205" s="44"/>
      <c r="DA205" s="44"/>
      <c r="DB205" s="44"/>
      <c r="DC205" s="44"/>
    </row>
    <row r="206" spans="1:107" s="5" customFormat="1" ht="30" customHeight="1">
      <c r="B206" s="133"/>
      <c r="C206" s="57"/>
      <c r="D206" s="122"/>
      <c r="E206" s="135"/>
      <c r="F206" s="137" t="s">
        <v>31</v>
      </c>
      <c r="G206" s="58" t="s">
        <v>31</v>
      </c>
      <c r="H206" s="138"/>
      <c r="I206" s="120" t="s">
        <v>31</v>
      </c>
      <c r="J206" s="139" t="s">
        <v>31</v>
      </c>
      <c r="K206" s="59"/>
      <c r="L206" s="60"/>
      <c r="M206" s="61"/>
      <c r="N206" s="61"/>
      <c r="O206" s="74" t="str">
        <f t="shared" si="6"/>
        <v xml:space="preserve"> </v>
      </c>
      <c r="P206" s="60"/>
      <c r="Q206" s="61"/>
      <c r="R206" s="61"/>
      <c r="S206" s="74" t="str">
        <f t="shared" si="7"/>
        <v xml:space="preserve"> </v>
      </c>
      <c r="T206" s="75" t="str">
        <f t="shared" si="8"/>
        <v/>
      </c>
      <c r="U206" s="130" t="s">
        <v>132</v>
      </c>
      <c r="V206" s="62" t="str">
        <f>IF(H206=0," ",IF(E206="H",IF(AND(H206&gt;2005,H206&lt;2009),VLOOKUP(K206,Minimas!$A$15:$C$29,3),IF(AND(H206&gt;2008,H206&lt;2011),VLOOKUP(K206,Minimas!$A$15:$C$29,2),"ERREUR")),IF(AND(H206&gt;2005,H206&lt;2009),VLOOKUP(K206,Minimas!$H$15:J$29,3),IF(AND(H206&gt;2008,H206&lt;2011),VLOOKUP(K206,Minimas!$H$15:$J$29,2),"ERREUR"))))</f>
        <v xml:space="preserve"> </v>
      </c>
      <c r="W206" s="63" t="str">
        <f t="shared" si="9"/>
        <v/>
      </c>
      <c r="X206" s="56"/>
      <c r="Y206" s="56"/>
      <c r="Z206" s="5" t="str">
        <f t="shared" si="3"/>
        <v xml:space="preserve"> </v>
      </c>
      <c r="AA206" s="5" t="str">
        <f t="shared" si="4"/>
        <v xml:space="preserve"> </v>
      </c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AQ206" s="44"/>
      <c r="AR206" s="44"/>
      <c r="AS206" s="44"/>
      <c r="AT206" s="44"/>
      <c r="AU206" s="44"/>
      <c r="AV206" s="44"/>
      <c r="AW206" s="44"/>
      <c r="AX206" s="44"/>
      <c r="AY206" s="44"/>
      <c r="AZ206" s="44"/>
      <c r="BA206" s="44"/>
      <c r="BB206" s="44"/>
      <c r="BC206" s="44"/>
      <c r="BD206" s="44"/>
      <c r="BE206" s="44"/>
      <c r="BF206" s="44"/>
      <c r="BG206" s="44"/>
      <c r="BH206" s="44"/>
      <c r="BI206" s="44"/>
      <c r="BJ206" s="44"/>
      <c r="BK206" s="44"/>
      <c r="BL206" s="44"/>
      <c r="BM206" s="44"/>
      <c r="BN206" s="44"/>
      <c r="BO206" s="44"/>
      <c r="BP206" s="44"/>
      <c r="BQ206" s="44"/>
      <c r="BR206" s="44"/>
      <c r="BS206" s="44"/>
      <c r="BT206" s="44"/>
      <c r="BU206" s="44"/>
      <c r="BV206" s="44"/>
      <c r="BW206" s="44"/>
      <c r="BX206" s="44"/>
      <c r="BY206" s="44"/>
      <c r="BZ206" s="44"/>
      <c r="CA206" s="44"/>
      <c r="CB206" s="44"/>
      <c r="CC206" s="44"/>
      <c r="CD206" s="44"/>
      <c r="CE206" s="44"/>
      <c r="CF206" s="44"/>
      <c r="CG206" s="44"/>
      <c r="CH206" s="44"/>
      <c r="CI206" s="44"/>
      <c r="CJ206" s="44"/>
      <c r="CK206" s="44"/>
      <c r="CL206" s="44"/>
      <c r="CM206" s="44"/>
      <c r="CN206" s="44"/>
      <c r="CO206" s="44"/>
      <c r="CP206" s="44"/>
      <c r="CQ206" s="44"/>
      <c r="CR206" s="44"/>
      <c r="CS206" s="44"/>
      <c r="CT206" s="44"/>
      <c r="CU206" s="44"/>
      <c r="CV206" s="44"/>
      <c r="CW206" s="44"/>
      <c r="CX206" s="44"/>
      <c r="CY206" s="44"/>
      <c r="CZ206" s="44"/>
      <c r="DA206" s="44"/>
      <c r="DB206" s="44"/>
      <c r="DC206" s="44"/>
    </row>
    <row r="207" spans="1:107" s="5" customFormat="1" ht="30" customHeight="1" thickBot="1">
      <c r="B207" s="134"/>
      <c r="C207" s="103"/>
      <c r="D207" s="123"/>
      <c r="E207" s="135"/>
      <c r="F207" s="140" t="s">
        <v>31</v>
      </c>
      <c r="G207" s="104" t="s">
        <v>31</v>
      </c>
      <c r="H207" s="141"/>
      <c r="I207" s="121" t="s">
        <v>31</v>
      </c>
      <c r="J207" s="142" t="s">
        <v>31</v>
      </c>
      <c r="K207" s="105"/>
      <c r="L207" s="106"/>
      <c r="M207" s="107"/>
      <c r="N207" s="107"/>
      <c r="O207" s="74" t="str">
        <f t="shared" si="6"/>
        <v xml:space="preserve"> </v>
      </c>
      <c r="P207" s="106"/>
      <c r="Q207" s="107"/>
      <c r="R207" s="107"/>
      <c r="S207" s="74" t="str">
        <f t="shared" si="7"/>
        <v xml:space="preserve"> </v>
      </c>
      <c r="T207" s="75" t="str">
        <f t="shared" si="8"/>
        <v/>
      </c>
      <c r="U207" s="130" t="s">
        <v>132</v>
      </c>
      <c r="V207" s="62" t="str">
        <f>IF(H207=0," ",IF(E207="H",IF(AND(H207&gt;2005,H207&lt;2009),VLOOKUP(K207,Minimas!$A$15:$C$29,3),IF(AND(H207&gt;2008,H207&lt;2011),VLOOKUP(K207,Minimas!$A$15:$C$29,2),"ERREUR")),IF(AND(H207&gt;2005,H207&lt;2009),VLOOKUP(K207,Minimas!$H$15:J$29,3),IF(AND(H207&gt;2008,H207&lt;2011),VLOOKUP(K207,Minimas!$H$15:$J$29,2),"ERREUR"))))</f>
        <v xml:space="preserve"> </v>
      </c>
      <c r="W207" s="63" t="str">
        <f t="shared" si="9"/>
        <v/>
      </c>
      <c r="X207" s="56"/>
      <c r="Y207" s="56"/>
      <c r="Z207" s="5" t="str">
        <f t="shared" si="3"/>
        <v xml:space="preserve"> </v>
      </c>
      <c r="AA207" s="5" t="str">
        <f t="shared" si="4"/>
        <v xml:space="preserve"> </v>
      </c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44"/>
      <c r="AS207" s="44"/>
      <c r="AT207" s="44"/>
      <c r="AU207" s="44"/>
      <c r="AV207" s="44"/>
      <c r="AW207" s="44"/>
      <c r="AX207" s="44"/>
      <c r="AY207" s="44"/>
      <c r="AZ207" s="44"/>
      <c r="BA207" s="44"/>
      <c r="BB207" s="44"/>
      <c r="BC207" s="44"/>
      <c r="BD207" s="44"/>
      <c r="BE207" s="44"/>
      <c r="BF207" s="44"/>
      <c r="BG207" s="44"/>
      <c r="BH207" s="44"/>
      <c r="BI207" s="44"/>
      <c r="BJ207" s="44"/>
      <c r="BK207" s="44"/>
      <c r="BL207" s="44"/>
      <c r="BM207" s="44"/>
      <c r="BN207" s="44"/>
      <c r="BO207" s="44"/>
      <c r="BP207" s="44"/>
      <c r="BQ207" s="44"/>
      <c r="BR207" s="44"/>
      <c r="BS207" s="44"/>
      <c r="BT207" s="44"/>
      <c r="BU207" s="44"/>
      <c r="BV207" s="44"/>
      <c r="BW207" s="44"/>
      <c r="BX207" s="44"/>
      <c r="BY207" s="44"/>
      <c r="BZ207" s="44"/>
      <c r="CA207" s="44"/>
      <c r="CB207" s="44"/>
      <c r="CC207" s="44"/>
      <c r="CD207" s="44"/>
      <c r="CE207" s="44"/>
      <c r="CF207" s="44"/>
      <c r="CG207" s="44"/>
      <c r="CH207" s="44"/>
      <c r="CI207" s="44"/>
      <c r="CJ207" s="44"/>
      <c r="CK207" s="44"/>
      <c r="CL207" s="44"/>
      <c r="CM207" s="44"/>
      <c r="CN207" s="44"/>
      <c r="CO207" s="44"/>
      <c r="CP207" s="44"/>
      <c r="CQ207" s="44"/>
      <c r="CR207" s="44"/>
      <c r="CS207" s="44"/>
      <c r="CT207" s="44"/>
      <c r="CU207" s="44"/>
      <c r="CV207" s="44"/>
      <c r="CW207" s="44"/>
      <c r="CX207" s="44"/>
      <c r="CY207" s="44"/>
      <c r="CZ207" s="44"/>
      <c r="DA207" s="44"/>
      <c r="DB207" s="44"/>
      <c r="DC207" s="44"/>
    </row>
    <row r="208" spans="1:107" s="9" customFormat="1" ht="5.0999999999999996" customHeight="1">
      <c r="A208" s="8"/>
      <c r="B208" s="108"/>
      <c r="C208" s="109"/>
      <c r="D208" s="110"/>
      <c r="E208" s="110"/>
      <c r="F208" s="111"/>
      <c r="G208" s="112"/>
      <c r="H208" s="113"/>
      <c r="I208" s="114"/>
      <c r="J208" s="115"/>
      <c r="K208" s="116"/>
      <c r="L208" s="117"/>
      <c r="M208" s="117"/>
      <c r="N208" s="117"/>
      <c r="O208" s="118"/>
      <c r="P208" s="117"/>
      <c r="Q208" s="117"/>
      <c r="R208" s="117"/>
      <c r="S208" s="118"/>
      <c r="T208" s="118"/>
      <c r="U208" s="119"/>
      <c r="V208" s="111"/>
      <c r="W208" s="111"/>
      <c r="X208" s="7"/>
      <c r="Y208" s="7"/>
      <c r="Z208" s="7"/>
      <c r="AA208" s="7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  <c r="BA208" s="42"/>
      <c r="BB208" s="42"/>
      <c r="BC208" s="42"/>
      <c r="BD208" s="42"/>
      <c r="BE208" s="42"/>
      <c r="BF208" s="42"/>
      <c r="BG208" s="42"/>
      <c r="BH208" s="42"/>
      <c r="BI208" s="42"/>
      <c r="BJ208" s="42"/>
      <c r="BK208" s="42"/>
      <c r="BL208" s="42"/>
      <c r="BM208" s="42"/>
      <c r="BN208" s="42"/>
      <c r="BO208" s="42"/>
      <c r="BP208" s="42"/>
      <c r="BQ208" s="42"/>
      <c r="BR208" s="14"/>
      <c r="BS208" s="14"/>
      <c r="BT208" s="14"/>
      <c r="BU208" s="14"/>
      <c r="BV208" s="14"/>
      <c r="BW208" s="14"/>
      <c r="BX208" s="14"/>
      <c r="BY208" s="14"/>
      <c r="BZ208" s="14"/>
      <c r="CA208" s="14"/>
      <c r="CB208" s="14"/>
      <c r="CC208" s="14"/>
      <c r="CD208" s="14"/>
      <c r="CE208" s="14"/>
      <c r="CF208" s="14"/>
      <c r="CG208" s="14"/>
      <c r="CH208" s="14"/>
      <c r="CI208" s="14"/>
      <c r="CJ208" s="14"/>
      <c r="CK208" s="14"/>
      <c r="CL208" s="14"/>
      <c r="CM208" s="14"/>
      <c r="CN208" s="14"/>
      <c r="CO208" s="14"/>
      <c r="CP208" s="14"/>
      <c r="CQ208" s="14"/>
      <c r="CR208" s="14"/>
      <c r="CS208" s="14"/>
      <c r="CT208" s="14"/>
      <c r="CU208" s="14"/>
      <c r="CV208" s="14"/>
      <c r="CW208" s="14"/>
      <c r="CX208" s="14"/>
      <c r="CY208" s="14"/>
      <c r="CZ208" s="14"/>
      <c r="DA208" s="14"/>
      <c r="DB208" s="14"/>
      <c r="DC208" s="14"/>
    </row>
    <row r="209" spans="1:25" s="15" customFormat="1" ht="10.199999999999999" customHeight="1">
      <c r="P209" s="12"/>
      <c r="X209" s="13"/>
      <c r="Y209" s="13"/>
    </row>
    <row r="210" spans="1:25">
      <c r="A210" s="6"/>
      <c r="O210" s="1"/>
    </row>
    <row r="211" spans="1:25">
      <c r="A211" s="6"/>
    </row>
  </sheetData>
  <mergeCells count="6">
    <mergeCell ref="F5:G5"/>
    <mergeCell ref="D2:K2"/>
    <mergeCell ref="N2:S3"/>
    <mergeCell ref="V2:W2"/>
    <mergeCell ref="D3:K3"/>
    <mergeCell ref="V3:W3"/>
  </mergeCells>
  <conditionalFormatting sqref="L7:N9 P7:R9 P166:R169 L166:N169 L197:N207 P197:R207">
    <cfRule type="cellIs" dxfId="29" priority="30" operator="lessThan">
      <formula>0</formula>
    </cfRule>
  </conditionalFormatting>
  <conditionalFormatting sqref="P152:R165 L152:N165">
    <cfRule type="cellIs" dxfId="28" priority="29" operator="lessThan">
      <formula>0</formula>
    </cfRule>
  </conditionalFormatting>
  <conditionalFormatting sqref="P138:R151 L138:N151">
    <cfRule type="cellIs" dxfId="27" priority="28" operator="lessThan">
      <formula>0</formula>
    </cfRule>
  </conditionalFormatting>
  <conditionalFormatting sqref="P138:R151 L138:N151">
    <cfRule type="cellIs" dxfId="26" priority="27" operator="lessThan">
      <formula>0</formula>
    </cfRule>
  </conditionalFormatting>
  <conditionalFormatting sqref="P124:R137 L124:N137">
    <cfRule type="cellIs" dxfId="25" priority="26" operator="lessThan">
      <formula>0</formula>
    </cfRule>
  </conditionalFormatting>
  <conditionalFormatting sqref="P124:R137 L124:N137">
    <cfRule type="cellIs" dxfId="24" priority="25" operator="lessThan">
      <formula>0</formula>
    </cfRule>
  </conditionalFormatting>
  <conditionalFormatting sqref="P110:R123 L110:N123">
    <cfRule type="cellIs" dxfId="23" priority="24" operator="lessThan">
      <formula>0</formula>
    </cfRule>
  </conditionalFormatting>
  <conditionalFormatting sqref="P110:R123 L110:N123">
    <cfRule type="cellIs" dxfId="22" priority="23" operator="lessThan">
      <formula>0</formula>
    </cfRule>
  </conditionalFormatting>
  <conditionalFormatting sqref="P96:R109 L96:N109">
    <cfRule type="cellIs" dxfId="21" priority="22" operator="lessThan">
      <formula>0</formula>
    </cfRule>
  </conditionalFormatting>
  <conditionalFormatting sqref="P96:R109 L96:N109">
    <cfRule type="cellIs" dxfId="20" priority="21" operator="lessThan">
      <formula>0</formula>
    </cfRule>
  </conditionalFormatting>
  <conditionalFormatting sqref="P95:R95 L95:N95">
    <cfRule type="cellIs" dxfId="19" priority="20" operator="lessThan">
      <formula>0</formula>
    </cfRule>
  </conditionalFormatting>
  <conditionalFormatting sqref="P95:R95 L95:N95">
    <cfRule type="cellIs" dxfId="18" priority="19" operator="lessThan">
      <formula>0</formula>
    </cfRule>
  </conditionalFormatting>
  <conditionalFormatting sqref="P81:R94 L81:N94">
    <cfRule type="cellIs" dxfId="17" priority="18" operator="lessThan">
      <formula>0</formula>
    </cfRule>
  </conditionalFormatting>
  <conditionalFormatting sqref="P67:R80 L67:N80">
    <cfRule type="cellIs" dxfId="16" priority="17" operator="lessThan">
      <formula>0</formula>
    </cfRule>
  </conditionalFormatting>
  <conditionalFormatting sqref="P53:R66 L53:N66">
    <cfRule type="cellIs" dxfId="15" priority="16" operator="lessThan">
      <formula>0</formula>
    </cfRule>
  </conditionalFormatting>
  <conditionalFormatting sqref="P53:R66 L53:N66">
    <cfRule type="cellIs" dxfId="14" priority="15" operator="lessThan">
      <formula>0</formula>
    </cfRule>
  </conditionalFormatting>
  <conditionalFormatting sqref="P39:R52 L39:N52">
    <cfRule type="cellIs" dxfId="13" priority="14" operator="lessThan">
      <formula>0</formula>
    </cfRule>
  </conditionalFormatting>
  <conditionalFormatting sqref="P39:R52 L39:N52">
    <cfRule type="cellIs" dxfId="12" priority="13" operator="lessThan">
      <formula>0</formula>
    </cfRule>
  </conditionalFormatting>
  <conditionalFormatting sqref="P25:R38 L25:N38">
    <cfRule type="cellIs" dxfId="11" priority="12" operator="lessThan">
      <formula>0</formula>
    </cfRule>
  </conditionalFormatting>
  <conditionalFormatting sqref="P25:R38 L25:N38">
    <cfRule type="cellIs" dxfId="10" priority="11" operator="lessThan">
      <formula>0</formula>
    </cfRule>
  </conditionalFormatting>
  <conditionalFormatting sqref="P11:R24 L11:N24">
    <cfRule type="cellIs" dxfId="9" priority="10" operator="lessThan">
      <formula>0</formula>
    </cfRule>
  </conditionalFormatting>
  <conditionalFormatting sqref="P11:R24 L11:N24">
    <cfRule type="cellIs" dxfId="8" priority="9" operator="lessThan">
      <formula>0</formula>
    </cfRule>
  </conditionalFormatting>
  <conditionalFormatting sqref="P10:R10 L10:N10">
    <cfRule type="cellIs" dxfId="7" priority="8" operator="lessThan">
      <formula>0</formula>
    </cfRule>
  </conditionalFormatting>
  <conditionalFormatting sqref="P10:R10 L10:N10">
    <cfRule type="cellIs" dxfId="6" priority="7" operator="lessThan">
      <formula>0</formula>
    </cfRule>
  </conditionalFormatting>
  <conditionalFormatting sqref="L188:N196 P188:R196">
    <cfRule type="cellIs" dxfId="5" priority="6" operator="lessThan">
      <formula>0</formula>
    </cfRule>
  </conditionalFormatting>
  <conditionalFormatting sqref="L179:N187 P179:R187">
    <cfRule type="cellIs" dxfId="4" priority="5" operator="lessThan">
      <formula>0</formula>
    </cfRule>
  </conditionalFormatting>
  <conditionalFormatting sqref="L170:N178 P170:R178">
    <cfRule type="cellIs" dxfId="3" priority="4" operator="lessThan">
      <formula>0</formula>
    </cfRule>
  </conditionalFormatting>
  <conditionalFormatting sqref="P7:R9 L7:N9">
    <cfRule type="cellIs" dxfId="2" priority="3" operator="lessThan">
      <formula>0</formula>
    </cfRule>
  </conditionalFormatting>
  <conditionalFormatting sqref="P10:R10 L10:N10">
    <cfRule type="cellIs" dxfId="1" priority="2" operator="lessThan">
      <formula>0</formula>
    </cfRule>
  </conditionalFormatting>
  <conditionalFormatting sqref="L11:N11 P11:R11">
    <cfRule type="cellIs" dxfId="0" priority="1" operator="lessThan">
      <formula>0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scale="58" orientation="landscape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3:CD37"/>
  <sheetViews>
    <sheetView topLeftCell="AH1" workbookViewId="0">
      <selection activeCell="AK49" sqref="AK49"/>
    </sheetView>
  </sheetViews>
  <sheetFormatPr baseColWidth="10" defaultRowHeight="13.2"/>
  <cols>
    <col min="3" max="5" width="10.5546875" bestFit="1" customWidth="1"/>
    <col min="6" max="68" width="9.6640625" customWidth="1"/>
  </cols>
  <sheetData>
    <row r="3" spans="1:82">
      <c r="C3" s="126" t="s">
        <v>73</v>
      </c>
      <c r="D3" s="126" t="s">
        <v>74</v>
      </c>
      <c r="E3" s="126" t="s">
        <v>75</v>
      </c>
      <c r="F3" s="126" t="s">
        <v>85</v>
      </c>
      <c r="G3" s="127" t="s">
        <v>77</v>
      </c>
      <c r="H3" s="127" t="s">
        <v>78</v>
      </c>
      <c r="I3" s="127" t="s">
        <v>79</v>
      </c>
      <c r="J3" s="127" t="s">
        <v>80</v>
      </c>
      <c r="K3" s="127" t="s">
        <v>81</v>
      </c>
      <c r="L3" s="127" t="s">
        <v>82</v>
      </c>
      <c r="M3" s="126" t="s">
        <v>83</v>
      </c>
      <c r="N3" s="126" t="s">
        <v>84</v>
      </c>
      <c r="O3" s="126" t="s">
        <v>92</v>
      </c>
      <c r="P3" s="126" t="s">
        <v>76</v>
      </c>
      <c r="Q3" s="127" t="s">
        <v>86</v>
      </c>
      <c r="R3" s="127" t="s">
        <v>87</v>
      </c>
      <c r="S3" s="127" t="s">
        <v>88</v>
      </c>
      <c r="T3" s="127" t="s">
        <v>89</v>
      </c>
      <c r="U3" s="127" t="s">
        <v>90</v>
      </c>
      <c r="V3" s="127" t="s">
        <v>91</v>
      </c>
      <c r="W3" s="126" t="s">
        <v>93</v>
      </c>
      <c r="X3" s="126" t="s">
        <v>94</v>
      </c>
      <c r="Y3" s="126" t="s">
        <v>95</v>
      </c>
      <c r="Z3" s="127" t="s">
        <v>96</v>
      </c>
      <c r="AA3" s="127" t="s">
        <v>97</v>
      </c>
      <c r="AB3" s="127" t="s">
        <v>98</v>
      </c>
      <c r="AC3" s="127" t="s">
        <v>99</v>
      </c>
      <c r="AD3" s="127" t="s">
        <v>100</v>
      </c>
      <c r="AE3" s="127" t="s">
        <v>101</v>
      </c>
      <c r="AF3" s="127" t="s">
        <v>102</v>
      </c>
      <c r="AG3" s="126" t="s">
        <v>103</v>
      </c>
      <c r="AH3" s="126" t="s">
        <v>104</v>
      </c>
      <c r="AI3" s="126" t="s">
        <v>105</v>
      </c>
      <c r="AJ3" s="127" t="s">
        <v>106</v>
      </c>
      <c r="AK3" s="127" t="s">
        <v>107</v>
      </c>
      <c r="AL3" s="127" t="s">
        <v>108</v>
      </c>
      <c r="AM3" s="127" t="s">
        <v>109</v>
      </c>
      <c r="AN3" s="127" t="s">
        <v>110</v>
      </c>
      <c r="AO3" s="127" t="s">
        <v>111</v>
      </c>
      <c r="AP3" s="127" t="s">
        <v>112</v>
      </c>
      <c r="AQ3" s="89" t="s">
        <v>33</v>
      </c>
      <c r="AR3" s="89" t="s">
        <v>34</v>
      </c>
      <c r="AS3" s="89" t="s">
        <v>35</v>
      </c>
      <c r="AT3" s="89" t="s">
        <v>36</v>
      </c>
      <c r="AU3" s="89" t="s">
        <v>37</v>
      </c>
      <c r="AV3" s="89" t="s">
        <v>38</v>
      </c>
      <c r="AW3" s="89" t="s">
        <v>39</v>
      </c>
      <c r="AX3" s="89" t="s">
        <v>40</v>
      </c>
      <c r="AY3" s="89" t="s">
        <v>41</v>
      </c>
      <c r="AZ3" s="89" t="s">
        <v>42</v>
      </c>
      <c r="BA3" s="89" t="s">
        <v>43</v>
      </c>
      <c r="BB3" s="89" t="s">
        <v>44</v>
      </c>
      <c r="BC3" s="89" t="s">
        <v>45</v>
      </c>
      <c r="BD3" s="89" t="s">
        <v>46</v>
      </c>
      <c r="BE3" s="89" t="s">
        <v>47</v>
      </c>
      <c r="BF3" s="89" t="s">
        <v>48</v>
      </c>
      <c r="BG3" s="89" t="s">
        <v>49</v>
      </c>
      <c r="BH3" s="89" t="s">
        <v>50</v>
      </c>
      <c r="BI3" s="89" t="s">
        <v>51</v>
      </c>
      <c r="BJ3" s="89" t="s">
        <v>52</v>
      </c>
      <c r="BK3" s="89" t="s">
        <v>53</v>
      </c>
      <c r="BL3" s="89" t="s">
        <v>54</v>
      </c>
      <c r="BM3" s="89" t="s">
        <v>55</v>
      </c>
      <c r="BN3" s="89" t="s">
        <v>56</v>
      </c>
      <c r="BO3" s="89" t="s">
        <v>57</v>
      </c>
      <c r="BP3" s="89" t="s">
        <v>58</v>
      </c>
      <c r="BQ3" s="89" t="s">
        <v>59</v>
      </c>
      <c r="BR3" s="89" t="s">
        <v>60</v>
      </c>
      <c r="BS3" s="89" t="s">
        <v>61</v>
      </c>
      <c r="BT3" s="89" t="s">
        <v>62</v>
      </c>
      <c r="BU3" s="89" t="s">
        <v>63</v>
      </c>
      <c r="BV3" s="89" t="s">
        <v>64</v>
      </c>
      <c r="BW3" s="89" t="s">
        <v>65</v>
      </c>
      <c r="BX3" s="89" t="s">
        <v>66</v>
      </c>
      <c r="BY3" s="89" t="s">
        <v>67</v>
      </c>
      <c r="BZ3" s="89" t="s">
        <v>68</v>
      </c>
      <c r="CA3" s="89" t="s">
        <v>69</v>
      </c>
      <c r="CB3" s="89" t="s">
        <v>70</v>
      </c>
      <c r="CC3" s="89" t="s">
        <v>71</v>
      </c>
      <c r="CD3" s="89" t="s">
        <v>72</v>
      </c>
    </row>
    <row r="4" spans="1:82">
      <c r="B4" s="92" t="s">
        <v>15</v>
      </c>
      <c r="C4" s="90">
        <v>20</v>
      </c>
      <c r="D4" s="90">
        <v>25</v>
      </c>
      <c r="E4" s="90">
        <v>30</v>
      </c>
      <c r="F4" s="90">
        <v>35</v>
      </c>
      <c r="G4" s="90">
        <v>40</v>
      </c>
      <c r="H4" s="90">
        <v>45</v>
      </c>
      <c r="I4" s="90">
        <v>50</v>
      </c>
      <c r="J4" s="90">
        <v>55</v>
      </c>
      <c r="K4" s="90">
        <v>57</v>
      </c>
      <c r="L4" s="90">
        <v>60</v>
      </c>
      <c r="M4" s="91">
        <v>30</v>
      </c>
      <c r="N4" s="91">
        <v>35</v>
      </c>
      <c r="O4" s="91">
        <v>40</v>
      </c>
      <c r="P4" s="91">
        <v>45</v>
      </c>
      <c r="Q4" s="91">
        <v>50</v>
      </c>
      <c r="R4" s="91">
        <v>55</v>
      </c>
      <c r="S4" s="91">
        <v>60</v>
      </c>
      <c r="T4" s="91">
        <v>65</v>
      </c>
      <c r="U4" s="91">
        <v>67</v>
      </c>
      <c r="V4" s="91">
        <v>70</v>
      </c>
      <c r="W4" s="93">
        <v>40</v>
      </c>
      <c r="X4" s="93">
        <v>45</v>
      </c>
      <c r="Y4" s="93">
        <v>50</v>
      </c>
      <c r="Z4" s="93">
        <v>55</v>
      </c>
      <c r="AA4" s="93">
        <v>60</v>
      </c>
      <c r="AB4" s="93">
        <v>65</v>
      </c>
      <c r="AC4" s="93">
        <v>70</v>
      </c>
      <c r="AD4" s="93">
        <v>75</v>
      </c>
      <c r="AE4" s="93">
        <v>77</v>
      </c>
      <c r="AF4" s="93">
        <v>80</v>
      </c>
      <c r="AG4" s="94">
        <v>50</v>
      </c>
      <c r="AH4" s="94">
        <v>55</v>
      </c>
      <c r="AI4" s="94">
        <v>60</v>
      </c>
      <c r="AJ4" s="94">
        <v>65</v>
      </c>
      <c r="AK4" s="94">
        <v>70</v>
      </c>
      <c r="AL4" s="94">
        <v>75</v>
      </c>
      <c r="AM4" s="94">
        <v>80</v>
      </c>
      <c r="AN4" s="94">
        <v>85</v>
      </c>
      <c r="AO4" s="94">
        <v>87</v>
      </c>
      <c r="AP4" s="94">
        <v>90</v>
      </c>
      <c r="AQ4" s="95">
        <v>40</v>
      </c>
      <c r="AR4" s="95">
        <v>55</v>
      </c>
      <c r="AS4" s="95">
        <v>65</v>
      </c>
      <c r="AT4" s="95">
        <v>75</v>
      </c>
      <c r="AU4" s="95">
        <v>80</v>
      </c>
      <c r="AV4" s="95">
        <v>85</v>
      </c>
      <c r="AW4" s="95">
        <v>90</v>
      </c>
      <c r="AX4" s="95">
        <v>95</v>
      </c>
      <c r="AY4" s="95">
        <v>100</v>
      </c>
      <c r="AZ4" s="95">
        <v>105</v>
      </c>
      <c r="BA4" s="98">
        <v>50</v>
      </c>
      <c r="BB4" s="98">
        <v>65</v>
      </c>
      <c r="BC4" s="98">
        <v>80</v>
      </c>
      <c r="BD4" s="98">
        <v>90</v>
      </c>
      <c r="BE4" s="132">
        <v>100</v>
      </c>
      <c r="BF4" s="98">
        <v>110</v>
      </c>
      <c r="BG4" s="98">
        <v>115</v>
      </c>
      <c r="BH4" s="98">
        <v>120</v>
      </c>
      <c r="BI4" s="98">
        <v>125</v>
      </c>
      <c r="BJ4" s="98">
        <v>130</v>
      </c>
      <c r="BK4" s="90">
        <v>80</v>
      </c>
      <c r="BL4" s="90">
        <v>95</v>
      </c>
      <c r="BM4" s="90">
        <v>105</v>
      </c>
      <c r="BN4" s="90">
        <v>120</v>
      </c>
      <c r="BO4" s="90">
        <v>130</v>
      </c>
      <c r="BP4" s="90">
        <v>135</v>
      </c>
      <c r="BQ4" s="90">
        <v>140</v>
      </c>
      <c r="BR4" s="90">
        <v>145</v>
      </c>
      <c r="BS4" s="90">
        <v>150</v>
      </c>
      <c r="BT4" s="90">
        <v>155</v>
      </c>
      <c r="BU4" s="101">
        <v>95</v>
      </c>
      <c r="BV4" s="101">
        <v>110</v>
      </c>
      <c r="BW4" s="101">
        <v>125</v>
      </c>
      <c r="BX4" s="101">
        <v>135</v>
      </c>
      <c r="BY4" s="101">
        <v>145</v>
      </c>
      <c r="BZ4" s="101">
        <v>150</v>
      </c>
      <c r="CA4" s="101">
        <v>155</v>
      </c>
      <c r="CB4" s="101">
        <v>160</v>
      </c>
      <c r="CC4" s="101">
        <v>165</v>
      </c>
      <c r="CD4" s="101">
        <v>170</v>
      </c>
    </row>
    <row r="5" spans="1:82">
      <c r="B5" s="92" t="s">
        <v>16</v>
      </c>
      <c r="C5" s="90">
        <v>25</v>
      </c>
      <c r="D5" s="90">
        <v>35</v>
      </c>
      <c r="E5" s="90">
        <v>40</v>
      </c>
      <c r="F5" s="90">
        <v>45</v>
      </c>
      <c r="G5" s="90">
        <v>50</v>
      </c>
      <c r="H5" s="90">
        <v>55</v>
      </c>
      <c r="I5" s="90">
        <v>60</v>
      </c>
      <c r="J5" s="90">
        <v>65</v>
      </c>
      <c r="K5" s="90">
        <v>67</v>
      </c>
      <c r="L5" s="90">
        <v>70</v>
      </c>
      <c r="M5" s="91">
        <v>35</v>
      </c>
      <c r="N5" s="91">
        <v>42</v>
      </c>
      <c r="O5" s="91">
        <v>50</v>
      </c>
      <c r="P5" s="91">
        <v>55</v>
      </c>
      <c r="Q5" s="91">
        <v>60</v>
      </c>
      <c r="R5" s="91">
        <v>65</v>
      </c>
      <c r="S5" s="91">
        <v>70</v>
      </c>
      <c r="T5" s="91">
        <v>75</v>
      </c>
      <c r="U5" s="91">
        <v>77</v>
      </c>
      <c r="V5" s="91">
        <v>80</v>
      </c>
      <c r="W5" s="93">
        <v>50</v>
      </c>
      <c r="X5" s="93">
        <v>55</v>
      </c>
      <c r="Y5" s="93">
        <v>62</v>
      </c>
      <c r="Z5" s="93">
        <v>70</v>
      </c>
      <c r="AA5" s="93">
        <v>75</v>
      </c>
      <c r="AB5" s="93">
        <v>80</v>
      </c>
      <c r="AC5" s="93">
        <v>85</v>
      </c>
      <c r="AD5" s="93">
        <v>90</v>
      </c>
      <c r="AE5" s="93">
        <v>92</v>
      </c>
      <c r="AF5" s="93">
        <v>95</v>
      </c>
      <c r="AG5" s="94">
        <v>60</v>
      </c>
      <c r="AH5" s="94">
        <v>67</v>
      </c>
      <c r="AI5" s="94">
        <v>75</v>
      </c>
      <c r="AJ5" s="94">
        <v>80</v>
      </c>
      <c r="AK5" s="94">
        <v>85</v>
      </c>
      <c r="AL5" s="94">
        <v>90</v>
      </c>
      <c r="AM5" s="94">
        <v>95</v>
      </c>
      <c r="AN5" s="94">
        <v>100</v>
      </c>
      <c r="AO5" s="94">
        <v>102</v>
      </c>
      <c r="AP5" s="94">
        <v>105</v>
      </c>
      <c r="AQ5" s="96">
        <v>55</v>
      </c>
      <c r="AR5" s="96">
        <v>70</v>
      </c>
      <c r="AS5" s="96">
        <v>80</v>
      </c>
      <c r="AT5" s="96">
        <v>95</v>
      </c>
      <c r="AU5" s="96">
        <v>100</v>
      </c>
      <c r="AV5" s="96">
        <v>105</v>
      </c>
      <c r="AW5" s="96">
        <v>110</v>
      </c>
      <c r="AX5" s="96">
        <v>115</v>
      </c>
      <c r="AY5" s="96">
        <v>120</v>
      </c>
      <c r="AZ5" s="96">
        <v>125</v>
      </c>
      <c r="BA5" s="99">
        <v>65</v>
      </c>
      <c r="BB5" s="99">
        <v>85</v>
      </c>
      <c r="BC5" s="99">
        <v>100</v>
      </c>
      <c r="BD5" s="99">
        <v>110</v>
      </c>
      <c r="BE5" s="99">
        <v>120</v>
      </c>
      <c r="BF5" s="99">
        <v>130</v>
      </c>
      <c r="BG5" s="99">
        <v>135</v>
      </c>
      <c r="BH5" s="99">
        <v>140</v>
      </c>
      <c r="BI5" s="99">
        <v>145</v>
      </c>
      <c r="BJ5" s="99">
        <v>150</v>
      </c>
      <c r="BK5" s="102">
        <v>100</v>
      </c>
      <c r="BL5" s="102">
        <v>115</v>
      </c>
      <c r="BM5" s="102">
        <v>125</v>
      </c>
      <c r="BN5" s="102">
        <v>140</v>
      </c>
      <c r="BO5" s="102">
        <v>150</v>
      </c>
      <c r="BP5" s="102">
        <v>160</v>
      </c>
      <c r="BQ5" s="102">
        <v>165</v>
      </c>
      <c r="BR5" s="102">
        <v>170</v>
      </c>
      <c r="BS5" s="102">
        <v>175</v>
      </c>
      <c r="BT5" s="102">
        <v>180</v>
      </c>
      <c r="BU5" s="100">
        <v>115</v>
      </c>
      <c r="BV5" s="100">
        <v>130</v>
      </c>
      <c r="BW5" s="100">
        <v>145</v>
      </c>
      <c r="BX5" s="100">
        <v>160</v>
      </c>
      <c r="BY5" s="100">
        <v>170</v>
      </c>
      <c r="BZ5" s="100">
        <v>175</v>
      </c>
      <c r="CA5" s="100">
        <v>180</v>
      </c>
      <c r="CB5" s="100">
        <v>185</v>
      </c>
      <c r="CC5" s="100">
        <v>190</v>
      </c>
      <c r="CD5" s="100">
        <v>195</v>
      </c>
    </row>
    <row r="6" spans="1:82">
      <c r="B6" s="92" t="s">
        <v>17</v>
      </c>
      <c r="C6" s="90">
        <v>35</v>
      </c>
      <c r="D6" s="90">
        <v>45</v>
      </c>
      <c r="E6" s="90">
        <v>50</v>
      </c>
      <c r="F6" s="90">
        <v>57</v>
      </c>
      <c r="G6" s="90">
        <v>62</v>
      </c>
      <c r="H6" s="90">
        <v>67</v>
      </c>
      <c r="I6" s="90">
        <v>72</v>
      </c>
      <c r="J6" s="90">
        <v>75</v>
      </c>
      <c r="K6" s="90">
        <v>77</v>
      </c>
      <c r="L6" s="90">
        <v>80</v>
      </c>
      <c r="M6" s="91">
        <v>45</v>
      </c>
      <c r="N6" s="91">
        <v>50</v>
      </c>
      <c r="O6" s="91">
        <v>57</v>
      </c>
      <c r="P6" s="91">
        <v>65</v>
      </c>
      <c r="Q6" s="91">
        <v>70</v>
      </c>
      <c r="R6" s="91">
        <v>75</v>
      </c>
      <c r="S6" s="91">
        <v>80</v>
      </c>
      <c r="T6" s="91">
        <v>85</v>
      </c>
      <c r="U6" s="91">
        <v>90</v>
      </c>
      <c r="V6" s="91">
        <v>95</v>
      </c>
      <c r="W6" s="93">
        <v>60</v>
      </c>
      <c r="X6" s="93">
        <v>65</v>
      </c>
      <c r="Y6" s="93">
        <v>75</v>
      </c>
      <c r="Z6" s="93">
        <v>82</v>
      </c>
      <c r="AA6" s="93">
        <v>90</v>
      </c>
      <c r="AB6" s="93">
        <v>95</v>
      </c>
      <c r="AC6" s="93">
        <v>100</v>
      </c>
      <c r="AD6" s="93">
        <v>105</v>
      </c>
      <c r="AE6" s="93">
        <v>107</v>
      </c>
      <c r="AF6" s="93">
        <v>110</v>
      </c>
      <c r="AG6" s="94">
        <v>70</v>
      </c>
      <c r="AH6" s="94">
        <v>80</v>
      </c>
      <c r="AI6" s="94">
        <v>87</v>
      </c>
      <c r="AJ6" s="94">
        <v>92</v>
      </c>
      <c r="AK6" s="94">
        <v>100</v>
      </c>
      <c r="AL6" s="94">
        <v>107</v>
      </c>
      <c r="AM6" s="94">
        <v>115</v>
      </c>
      <c r="AN6" s="94">
        <v>120</v>
      </c>
      <c r="AO6" s="94">
        <v>122</v>
      </c>
      <c r="AP6" s="94">
        <v>125</v>
      </c>
      <c r="AQ6" s="96">
        <v>70</v>
      </c>
      <c r="AR6" s="96">
        <v>85</v>
      </c>
      <c r="AS6" s="96">
        <v>100</v>
      </c>
      <c r="AT6" s="96">
        <v>110</v>
      </c>
      <c r="AU6" s="96">
        <v>120</v>
      </c>
      <c r="AV6" s="96">
        <v>130</v>
      </c>
      <c r="AW6" s="96">
        <v>135</v>
      </c>
      <c r="AX6" s="96">
        <v>140</v>
      </c>
      <c r="AY6" s="96">
        <v>145</v>
      </c>
      <c r="AZ6" s="96">
        <v>150</v>
      </c>
      <c r="BA6" s="99">
        <v>80</v>
      </c>
      <c r="BB6" s="99">
        <v>100</v>
      </c>
      <c r="BC6" s="99">
        <v>120</v>
      </c>
      <c r="BD6" s="99">
        <v>130</v>
      </c>
      <c r="BE6" s="99">
        <v>140</v>
      </c>
      <c r="BF6" s="99">
        <v>150</v>
      </c>
      <c r="BG6" s="99">
        <v>160</v>
      </c>
      <c r="BH6" s="99">
        <v>165</v>
      </c>
      <c r="BI6" s="99">
        <v>170</v>
      </c>
      <c r="BJ6" s="99">
        <v>175</v>
      </c>
      <c r="BK6" s="102">
        <v>115</v>
      </c>
      <c r="BL6" s="102">
        <v>130</v>
      </c>
      <c r="BM6" s="102">
        <v>150</v>
      </c>
      <c r="BN6" s="102">
        <v>160</v>
      </c>
      <c r="BO6" s="102">
        <v>170</v>
      </c>
      <c r="BP6" s="102">
        <v>180</v>
      </c>
      <c r="BQ6" s="102">
        <v>185</v>
      </c>
      <c r="BR6" s="102">
        <v>190</v>
      </c>
      <c r="BS6" s="102">
        <v>195</v>
      </c>
      <c r="BT6" s="102">
        <v>200</v>
      </c>
      <c r="BU6" s="100">
        <v>130</v>
      </c>
      <c r="BV6" s="100">
        <v>150</v>
      </c>
      <c r="BW6" s="100">
        <v>170</v>
      </c>
      <c r="BX6" s="100">
        <v>185</v>
      </c>
      <c r="BY6" s="100">
        <v>195</v>
      </c>
      <c r="BZ6" s="100">
        <v>200</v>
      </c>
      <c r="CA6" s="100">
        <v>205</v>
      </c>
      <c r="CB6" s="100">
        <v>210</v>
      </c>
      <c r="CC6" s="100">
        <v>215</v>
      </c>
      <c r="CD6" s="100">
        <v>220</v>
      </c>
    </row>
    <row r="7" spans="1:82">
      <c r="B7" s="92" t="s">
        <v>18</v>
      </c>
      <c r="C7" s="90">
        <v>45</v>
      </c>
      <c r="D7" s="90">
        <v>55</v>
      </c>
      <c r="E7" s="90">
        <v>60</v>
      </c>
      <c r="F7" s="90">
        <v>67</v>
      </c>
      <c r="G7" s="90">
        <v>72</v>
      </c>
      <c r="H7" s="90">
        <v>77</v>
      </c>
      <c r="I7" s="90">
        <v>82</v>
      </c>
      <c r="J7" s="90">
        <v>85</v>
      </c>
      <c r="K7" s="90">
        <v>87</v>
      </c>
      <c r="L7" s="90">
        <v>90</v>
      </c>
      <c r="M7" s="91">
        <v>55</v>
      </c>
      <c r="N7" s="91">
        <v>60</v>
      </c>
      <c r="O7" s="91">
        <v>67</v>
      </c>
      <c r="P7" s="91">
        <v>77</v>
      </c>
      <c r="Q7" s="91">
        <v>82</v>
      </c>
      <c r="R7" s="91">
        <v>87</v>
      </c>
      <c r="S7" s="91">
        <v>92</v>
      </c>
      <c r="T7" s="91">
        <v>97</v>
      </c>
      <c r="U7" s="91">
        <v>100</v>
      </c>
      <c r="V7" s="91">
        <v>105</v>
      </c>
      <c r="W7" s="93">
        <v>70</v>
      </c>
      <c r="X7" s="93">
        <v>77</v>
      </c>
      <c r="Y7" s="93">
        <v>87</v>
      </c>
      <c r="Z7" s="93">
        <v>95</v>
      </c>
      <c r="AA7" s="93">
        <v>105</v>
      </c>
      <c r="AB7" s="93">
        <v>110</v>
      </c>
      <c r="AC7" s="93">
        <v>115</v>
      </c>
      <c r="AD7" s="93">
        <v>120</v>
      </c>
      <c r="AE7" s="93">
        <v>122</v>
      </c>
      <c r="AF7" s="93">
        <v>125</v>
      </c>
      <c r="AG7" s="94">
        <v>82</v>
      </c>
      <c r="AH7" s="94">
        <v>92</v>
      </c>
      <c r="AI7" s="94">
        <v>102</v>
      </c>
      <c r="AJ7" s="94">
        <v>107</v>
      </c>
      <c r="AK7" s="94">
        <v>117</v>
      </c>
      <c r="AL7" s="94">
        <v>122</v>
      </c>
      <c r="AM7" s="94">
        <v>130</v>
      </c>
      <c r="AN7" s="94">
        <v>135</v>
      </c>
      <c r="AO7" s="94">
        <v>137</v>
      </c>
      <c r="AP7" s="94">
        <v>140</v>
      </c>
      <c r="AQ7" s="96">
        <v>85</v>
      </c>
      <c r="AR7" s="96">
        <v>100</v>
      </c>
      <c r="AS7" s="96">
        <v>115</v>
      </c>
      <c r="AT7" s="96">
        <v>130</v>
      </c>
      <c r="AU7" s="96">
        <v>140</v>
      </c>
      <c r="AV7" s="96">
        <v>150</v>
      </c>
      <c r="AW7" s="96">
        <v>155</v>
      </c>
      <c r="AX7" s="96">
        <v>160</v>
      </c>
      <c r="AY7" s="96">
        <v>165</v>
      </c>
      <c r="AZ7" s="96">
        <v>170</v>
      </c>
      <c r="BA7" s="99">
        <v>95</v>
      </c>
      <c r="BB7" s="99">
        <v>115</v>
      </c>
      <c r="BC7" s="99">
        <v>135</v>
      </c>
      <c r="BD7" s="99">
        <v>150</v>
      </c>
      <c r="BE7" s="99">
        <v>160</v>
      </c>
      <c r="BF7" s="99">
        <v>170</v>
      </c>
      <c r="BG7" s="99">
        <v>180</v>
      </c>
      <c r="BH7" s="99">
        <v>185</v>
      </c>
      <c r="BI7" s="99">
        <v>190</v>
      </c>
      <c r="BJ7" s="99">
        <v>195</v>
      </c>
      <c r="BK7" s="102">
        <v>130</v>
      </c>
      <c r="BL7" s="102">
        <v>150</v>
      </c>
      <c r="BM7" s="102">
        <v>170</v>
      </c>
      <c r="BN7" s="102">
        <v>180</v>
      </c>
      <c r="BO7" s="102">
        <v>190</v>
      </c>
      <c r="BP7" s="102">
        <v>200</v>
      </c>
      <c r="BQ7" s="102">
        <v>210</v>
      </c>
      <c r="BR7" s="102">
        <v>215</v>
      </c>
      <c r="BS7" s="102">
        <v>220</v>
      </c>
      <c r="BT7" s="102">
        <v>225</v>
      </c>
      <c r="BU7" s="100">
        <v>145</v>
      </c>
      <c r="BV7" s="100">
        <v>170</v>
      </c>
      <c r="BW7" s="100">
        <v>195</v>
      </c>
      <c r="BX7" s="100">
        <v>210</v>
      </c>
      <c r="BY7" s="100">
        <v>220</v>
      </c>
      <c r="BZ7" s="100">
        <v>230</v>
      </c>
      <c r="CA7" s="100">
        <v>235</v>
      </c>
      <c r="CB7" s="100">
        <v>240</v>
      </c>
      <c r="CC7" s="100">
        <v>245</v>
      </c>
      <c r="CD7" s="100">
        <v>250</v>
      </c>
    </row>
    <row r="8" spans="1:82">
      <c r="B8" s="92" t="s">
        <v>19</v>
      </c>
      <c r="C8" s="90">
        <v>55</v>
      </c>
      <c r="D8" s="90">
        <v>65</v>
      </c>
      <c r="E8" s="90">
        <v>72</v>
      </c>
      <c r="F8" s="90">
        <v>82</v>
      </c>
      <c r="G8" s="90">
        <v>87</v>
      </c>
      <c r="H8" s="90">
        <v>92</v>
      </c>
      <c r="I8" s="90">
        <v>97</v>
      </c>
      <c r="J8" s="90">
        <v>100</v>
      </c>
      <c r="K8" s="90">
        <v>102</v>
      </c>
      <c r="L8" s="90">
        <v>105</v>
      </c>
      <c r="M8" s="91">
        <v>68</v>
      </c>
      <c r="N8" s="91">
        <v>75</v>
      </c>
      <c r="O8" s="91">
        <v>82</v>
      </c>
      <c r="P8" s="91">
        <v>92</v>
      </c>
      <c r="Q8" s="91">
        <v>97</v>
      </c>
      <c r="R8" s="91">
        <v>102</v>
      </c>
      <c r="S8" s="91">
        <v>107</v>
      </c>
      <c r="T8" s="91">
        <v>110</v>
      </c>
      <c r="U8" s="91">
        <v>112</v>
      </c>
      <c r="V8" s="91">
        <v>115</v>
      </c>
      <c r="W8" s="93">
        <v>83</v>
      </c>
      <c r="X8" s="93">
        <v>90</v>
      </c>
      <c r="Y8" s="93">
        <v>103</v>
      </c>
      <c r="Z8" s="93">
        <v>110</v>
      </c>
      <c r="AA8" s="93">
        <v>118</v>
      </c>
      <c r="AB8" s="93">
        <v>123</v>
      </c>
      <c r="AC8" s="93">
        <v>127</v>
      </c>
      <c r="AD8" s="93">
        <v>132</v>
      </c>
      <c r="AE8" s="93">
        <v>135</v>
      </c>
      <c r="AF8" s="93">
        <v>140</v>
      </c>
      <c r="AG8" s="94">
        <v>95</v>
      </c>
      <c r="AH8" s="94">
        <v>107</v>
      </c>
      <c r="AI8" s="94">
        <v>123</v>
      </c>
      <c r="AJ8" s="94">
        <v>130</v>
      </c>
      <c r="AK8" s="94">
        <v>137</v>
      </c>
      <c r="AL8" s="94">
        <v>142</v>
      </c>
      <c r="AM8" s="94">
        <v>147</v>
      </c>
      <c r="AN8" s="94">
        <v>150</v>
      </c>
      <c r="AO8" s="94">
        <v>152</v>
      </c>
      <c r="AP8" s="94">
        <v>155</v>
      </c>
      <c r="AQ8" s="96">
        <v>100</v>
      </c>
      <c r="AR8" s="96">
        <v>115</v>
      </c>
      <c r="AS8" s="96">
        <v>130</v>
      </c>
      <c r="AT8" s="96">
        <v>150</v>
      </c>
      <c r="AU8" s="96">
        <v>160</v>
      </c>
      <c r="AV8" s="96">
        <v>170</v>
      </c>
      <c r="AW8" s="96">
        <v>175</v>
      </c>
      <c r="AX8" s="96">
        <v>180</v>
      </c>
      <c r="AY8" s="96">
        <v>185</v>
      </c>
      <c r="AZ8" s="96">
        <v>190</v>
      </c>
      <c r="BA8" s="99">
        <v>110</v>
      </c>
      <c r="BB8" s="99">
        <v>130</v>
      </c>
      <c r="BC8" s="99">
        <v>150</v>
      </c>
      <c r="BD8" s="99">
        <v>170</v>
      </c>
      <c r="BE8" s="99">
        <v>180</v>
      </c>
      <c r="BF8" s="99">
        <v>190</v>
      </c>
      <c r="BG8" s="99">
        <v>200</v>
      </c>
      <c r="BH8" s="99">
        <v>205</v>
      </c>
      <c r="BI8" s="99">
        <v>210</v>
      </c>
      <c r="BJ8" s="99">
        <v>215</v>
      </c>
      <c r="BK8" s="102">
        <v>145</v>
      </c>
      <c r="BL8" s="102">
        <v>170</v>
      </c>
      <c r="BM8" s="102">
        <v>190</v>
      </c>
      <c r="BN8" s="102">
        <v>200</v>
      </c>
      <c r="BO8" s="102">
        <v>215</v>
      </c>
      <c r="BP8" s="102">
        <v>225</v>
      </c>
      <c r="BQ8" s="102">
        <v>230</v>
      </c>
      <c r="BR8" s="102">
        <v>240</v>
      </c>
      <c r="BS8" s="102">
        <v>245</v>
      </c>
      <c r="BT8" s="102">
        <v>250</v>
      </c>
      <c r="BU8" s="100">
        <v>170</v>
      </c>
      <c r="BV8" s="100">
        <v>195</v>
      </c>
      <c r="BW8" s="100">
        <v>225</v>
      </c>
      <c r="BX8" s="100">
        <v>240</v>
      </c>
      <c r="BY8" s="100">
        <v>250</v>
      </c>
      <c r="BZ8" s="100">
        <v>260</v>
      </c>
      <c r="CA8" s="100">
        <v>265</v>
      </c>
      <c r="CB8" s="100">
        <v>270</v>
      </c>
      <c r="CC8" s="100">
        <v>275</v>
      </c>
      <c r="CD8" s="100">
        <v>280</v>
      </c>
    </row>
    <row r="9" spans="1:82">
      <c r="B9" s="92" t="s">
        <v>20</v>
      </c>
      <c r="C9" s="90">
        <v>68</v>
      </c>
      <c r="D9" s="90">
        <v>78</v>
      </c>
      <c r="E9" s="90">
        <v>85</v>
      </c>
      <c r="F9" s="90">
        <v>95</v>
      </c>
      <c r="G9" s="90">
        <v>100</v>
      </c>
      <c r="H9" s="90">
        <v>105</v>
      </c>
      <c r="I9" s="90">
        <v>110</v>
      </c>
      <c r="J9" s="90">
        <v>115</v>
      </c>
      <c r="K9" s="90">
        <v>117</v>
      </c>
      <c r="L9" s="90">
        <v>120</v>
      </c>
      <c r="M9" s="91">
        <v>80</v>
      </c>
      <c r="N9" s="91">
        <v>88</v>
      </c>
      <c r="O9" s="91">
        <v>95</v>
      </c>
      <c r="P9" s="91">
        <v>105</v>
      </c>
      <c r="Q9" s="91">
        <v>110</v>
      </c>
      <c r="R9" s="91">
        <v>115</v>
      </c>
      <c r="S9" s="91">
        <v>120</v>
      </c>
      <c r="T9" s="91">
        <v>125</v>
      </c>
      <c r="U9" s="91">
        <v>130</v>
      </c>
      <c r="V9" s="91">
        <v>135</v>
      </c>
      <c r="W9" s="93">
        <v>97</v>
      </c>
      <c r="X9" s="93">
        <v>105</v>
      </c>
      <c r="Y9" s="93">
        <v>118</v>
      </c>
      <c r="Z9" s="93">
        <v>125</v>
      </c>
      <c r="AA9" s="93">
        <v>135</v>
      </c>
      <c r="AB9" s="93">
        <v>142</v>
      </c>
      <c r="AC9" s="93">
        <v>147</v>
      </c>
      <c r="AD9" s="93">
        <v>152</v>
      </c>
      <c r="AE9" s="93">
        <v>155</v>
      </c>
      <c r="AF9" s="93">
        <v>160</v>
      </c>
      <c r="AG9" s="94">
        <v>110</v>
      </c>
      <c r="AH9" s="94">
        <v>122</v>
      </c>
      <c r="AI9" s="94">
        <v>138</v>
      </c>
      <c r="AJ9" s="94">
        <v>145</v>
      </c>
      <c r="AK9" s="94">
        <v>155</v>
      </c>
      <c r="AL9" s="94">
        <v>165</v>
      </c>
      <c r="AM9" s="94">
        <v>170</v>
      </c>
      <c r="AN9" s="94">
        <v>172</v>
      </c>
      <c r="AO9" s="94">
        <v>175</v>
      </c>
      <c r="AP9" s="94">
        <v>180</v>
      </c>
      <c r="AQ9" s="96">
        <v>115</v>
      </c>
      <c r="AR9" s="96">
        <v>130</v>
      </c>
      <c r="AS9" s="96">
        <v>150</v>
      </c>
      <c r="AT9" s="96">
        <v>170</v>
      </c>
      <c r="AU9" s="96">
        <v>180</v>
      </c>
      <c r="AV9" s="96">
        <v>190</v>
      </c>
      <c r="AW9" s="96">
        <v>200</v>
      </c>
      <c r="AX9" s="96">
        <v>205</v>
      </c>
      <c r="AY9" s="96">
        <v>210</v>
      </c>
      <c r="AZ9" s="96">
        <v>215</v>
      </c>
      <c r="BA9" s="99">
        <v>125</v>
      </c>
      <c r="BB9" s="99">
        <v>145</v>
      </c>
      <c r="BC9" s="99">
        <v>170</v>
      </c>
      <c r="BD9" s="99">
        <v>190</v>
      </c>
      <c r="BE9" s="99">
        <v>200</v>
      </c>
      <c r="BF9" s="99">
        <v>210</v>
      </c>
      <c r="BG9" s="99">
        <v>220</v>
      </c>
      <c r="BH9" s="99">
        <v>225</v>
      </c>
      <c r="BI9" s="99">
        <v>230</v>
      </c>
      <c r="BJ9" s="99">
        <v>235</v>
      </c>
      <c r="BK9" s="102">
        <v>170</v>
      </c>
      <c r="BL9" s="102">
        <v>190</v>
      </c>
      <c r="BM9" s="102">
        <v>218</v>
      </c>
      <c r="BN9" s="102">
        <v>230</v>
      </c>
      <c r="BO9" s="102">
        <v>245</v>
      </c>
      <c r="BP9" s="102">
        <v>255</v>
      </c>
      <c r="BQ9" s="102">
        <v>260</v>
      </c>
      <c r="BR9" s="102">
        <v>270</v>
      </c>
      <c r="BS9" s="102">
        <v>275</v>
      </c>
      <c r="BT9" s="102">
        <v>280</v>
      </c>
      <c r="BU9" s="100">
        <v>190</v>
      </c>
      <c r="BV9" s="100">
        <v>215</v>
      </c>
      <c r="BW9" s="100">
        <v>240</v>
      </c>
      <c r="BX9" s="100">
        <v>260</v>
      </c>
      <c r="BY9" s="100">
        <v>275</v>
      </c>
      <c r="BZ9" s="100">
        <v>287</v>
      </c>
      <c r="CA9" s="100">
        <v>295</v>
      </c>
      <c r="CB9" s="100">
        <v>302</v>
      </c>
      <c r="CC9" s="100">
        <v>310</v>
      </c>
      <c r="CD9" s="100">
        <v>315</v>
      </c>
    </row>
    <row r="10" spans="1:82">
      <c r="B10" s="92" t="s">
        <v>21</v>
      </c>
      <c r="C10" s="90">
        <v>80</v>
      </c>
      <c r="D10" s="90">
        <v>90</v>
      </c>
      <c r="E10" s="90">
        <v>100</v>
      </c>
      <c r="F10" s="90">
        <v>110</v>
      </c>
      <c r="G10" s="90">
        <v>115</v>
      </c>
      <c r="H10" s="90">
        <v>120</v>
      </c>
      <c r="I10" s="90">
        <v>125</v>
      </c>
      <c r="J10" s="90">
        <v>130</v>
      </c>
      <c r="K10" s="90">
        <v>132</v>
      </c>
      <c r="L10" s="90">
        <v>135</v>
      </c>
      <c r="M10" s="91">
        <v>90</v>
      </c>
      <c r="N10" s="91">
        <v>100</v>
      </c>
      <c r="O10" s="91">
        <v>110</v>
      </c>
      <c r="P10" s="91">
        <v>120</v>
      </c>
      <c r="Q10" s="91">
        <v>125</v>
      </c>
      <c r="R10" s="91">
        <v>130</v>
      </c>
      <c r="S10" s="91">
        <v>135</v>
      </c>
      <c r="T10" s="91">
        <v>140</v>
      </c>
      <c r="U10" s="91">
        <v>145</v>
      </c>
      <c r="V10" s="91">
        <v>150</v>
      </c>
      <c r="W10" s="93">
        <v>110</v>
      </c>
      <c r="X10" s="93">
        <v>120</v>
      </c>
      <c r="Y10" s="93">
        <v>138</v>
      </c>
      <c r="Z10" s="93">
        <v>145</v>
      </c>
      <c r="AA10" s="93">
        <v>155</v>
      </c>
      <c r="AB10" s="93">
        <v>162</v>
      </c>
      <c r="AC10" s="93">
        <v>167</v>
      </c>
      <c r="AD10" s="93">
        <v>172</v>
      </c>
      <c r="AE10" s="93">
        <v>175</v>
      </c>
      <c r="AF10" s="93">
        <v>180</v>
      </c>
      <c r="AG10" s="94">
        <v>125</v>
      </c>
      <c r="AH10" s="94">
        <v>140</v>
      </c>
      <c r="AI10" s="94">
        <v>155</v>
      </c>
      <c r="AJ10" s="94">
        <v>165</v>
      </c>
      <c r="AK10" s="94">
        <v>175</v>
      </c>
      <c r="AL10" s="94">
        <v>185</v>
      </c>
      <c r="AM10" s="94">
        <v>190</v>
      </c>
      <c r="AN10" s="94">
        <v>192</v>
      </c>
      <c r="AO10" s="94">
        <v>195</v>
      </c>
      <c r="AP10" s="94">
        <v>200</v>
      </c>
      <c r="AQ10" s="96">
        <v>130</v>
      </c>
      <c r="AR10" s="96">
        <v>150</v>
      </c>
      <c r="AS10" s="96">
        <v>170</v>
      </c>
      <c r="AT10" s="96">
        <v>190</v>
      </c>
      <c r="AU10" s="96">
        <v>200</v>
      </c>
      <c r="AV10" s="96">
        <v>210</v>
      </c>
      <c r="AW10" s="96">
        <v>220</v>
      </c>
      <c r="AX10" s="96">
        <v>225</v>
      </c>
      <c r="AY10" s="96">
        <v>230</v>
      </c>
      <c r="AZ10" s="96">
        <v>235</v>
      </c>
      <c r="BA10" s="99">
        <v>140</v>
      </c>
      <c r="BB10" s="99">
        <v>170</v>
      </c>
      <c r="BC10" s="99">
        <v>190</v>
      </c>
      <c r="BD10" s="99">
        <v>210</v>
      </c>
      <c r="BE10" s="99">
        <v>220</v>
      </c>
      <c r="BF10" s="99">
        <v>230</v>
      </c>
      <c r="BG10" s="99">
        <v>240</v>
      </c>
      <c r="BH10" s="99">
        <v>250</v>
      </c>
      <c r="BI10" s="99">
        <v>255</v>
      </c>
      <c r="BJ10" s="99">
        <v>260</v>
      </c>
      <c r="BK10" s="102">
        <v>190</v>
      </c>
      <c r="BL10" s="102">
        <v>210</v>
      </c>
      <c r="BM10" s="102">
        <v>240</v>
      </c>
      <c r="BN10" s="102">
        <v>250</v>
      </c>
      <c r="BO10" s="102">
        <v>270</v>
      </c>
      <c r="BP10" s="102">
        <v>285</v>
      </c>
      <c r="BQ10" s="102">
        <v>290</v>
      </c>
      <c r="BR10" s="102">
        <v>300</v>
      </c>
      <c r="BS10" s="102">
        <v>305</v>
      </c>
      <c r="BT10" s="102">
        <v>310</v>
      </c>
      <c r="BU10" s="100">
        <v>210</v>
      </c>
      <c r="BV10" s="100">
        <v>235</v>
      </c>
      <c r="BW10" s="100">
        <v>260</v>
      </c>
      <c r="BX10" s="100">
        <v>280</v>
      </c>
      <c r="BY10" s="100">
        <v>295</v>
      </c>
      <c r="BZ10" s="100">
        <v>310</v>
      </c>
      <c r="CA10" s="100">
        <v>320</v>
      </c>
      <c r="CB10" s="100">
        <v>330</v>
      </c>
      <c r="CC10" s="100">
        <v>335</v>
      </c>
      <c r="CD10" s="100">
        <v>340</v>
      </c>
    </row>
    <row r="11" spans="1:82">
      <c r="B11" s="92" t="s">
        <v>22</v>
      </c>
      <c r="C11" s="90">
        <v>90</v>
      </c>
      <c r="D11" s="90">
        <v>105</v>
      </c>
      <c r="E11" s="90">
        <v>115</v>
      </c>
      <c r="F11" s="90">
        <v>125</v>
      </c>
      <c r="G11" s="90">
        <v>130</v>
      </c>
      <c r="H11" s="90">
        <v>135</v>
      </c>
      <c r="I11" s="90">
        <v>140</v>
      </c>
      <c r="J11" s="90">
        <v>145</v>
      </c>
      <c r="K11" s="90">
        <v>147</v>
      </c>
      <c r="L11" s="90">
        <v>150</v>
      </c>
      <c r="M11" s="91">
        <v>105</v>
      </c>
      <c r="N11" s="91">
        <v>115</v>
      </c>
      <c r="O11" s="91">
        <v>125</v>
      </c>
      <c r="P11" s="91">
        <v>135</v>
      </c>
      <c r="Q11" s="91">
        <v>140</v>
      </c>
      <c r="R11" s="91">
        <v>145</v>
      </c>
      <c r="S11" s="91">
        <v>150</v>
      </c>
      <c r="T11" s="91">
        <v>160</v>
      </c>
      <c r="U11" s="91">
        <v>165</v>
      </c>
      <c r="V11" s="91">
        <v>170</v>
      </c>
      <c r="W11" s="93">
        <v>130</v>
      </c>
      <c r="X11" s="93">
        <v>140</v>
      </c>
      <c r="Y11" s="93">
        <v>160</v>
      </c>
      <c r="Z11" s="93">
        <v>165</v>
      </c>
      <c r="AA11" s="93">
        <v>175</v>
      </c>
      <c r="AB11" s="93">
        <v>182</v>
      </c>
      <c r="AC11" s="93">
        <v>187</v>
      </c>
      <c r="AD11" s="93">
        <v>192</v>
      </c>
      <c r="AE11" s="93">
        <v>195</v>
      </c>
      <c r="AF11" s="93">
        <v>200</v>
      </c>
      <c r="AG11" s="94">
        <v>145</v>
      </c>
      <c r="AH11" s="94">
        <v>160</v>
      </c>
      <c r="AI11" s="94">
        <v>175</v>
      </c>
      <c r="AJ11" s="94">
        <v>185</v>
      </c>
      <c r="AK11" s="94">
        <v>195</v>
      </c>
      <c r="AL11" s="94">
        <v>205</v>
      </c>
      <c r="AM11" s="94">
        <v>210</v>
      </c>
      <c r="AN11" s="94">
        <v>212</v>
      </c>
      <c r="AO11" s="94">
        <v>215</v>
      </c>
      <c r="AP11" s="94">
        <v>220</v>
      </c>
      <c r="AQ11" s="96">
        <v>145</v>
      </c>
      <c r="AR11" s="96">
        <v>170</v>
      </c>
      <c r="AS11" s="96">
        <v>190</v>
      </c>
      <c r="AT11" s="96">
        <v>210</v>
      </c>
      <c r="AU11" s="96">
        <v>220</v>
      </c>
      <c r="AV11" s="96">
        <v>230</v>
      </c>
      <c r="AW11" s="96">
        <v>240</v>
      </c>
      <c r="AX11" s="96">
        <v>245</v>
      </c>
      <c r="AY11" s="96">
        <v>250</v>
      </c>
      <c r="AZ11" s="96">
        <v>255</v>
      </c>
      <c r="BA11" s="99">
        <v>155</v>
      </c>
      <c r="BB11" s="99">
        <v>190</v>
      </c>
      <c r="BC11" s="99">
        <v>210</v>
      </c>
      <c r="BD11" s="99">
        <v>230</v>
      </c>
      <c r="BE11" s="99">
        <v>240</v>
      </c>
      <c r="BF11" s="99">
        <v>260</v>
      </c>
      <c r="BG11" s="99">
        <v>270</v>
      </c>
      <c r="BH11" s="99">
        <v>280</v>
      </c>
      <c r="BI11" s="99">
        <v>285</v>
      </c>
      <c r="BJ11" s="99">
        <v>290</v>
      </c>
      <c r="BK11" s="102">
        <v>210</v>
      </c>
      <c r="BL11" s="102">
        <v>230</v>
      </c>
      <c r="BM11" s="102">
        <v>260</v>
      </c>
      <c r="BN11" s="102">
        <v>275</v>
      </c>
      <c r="BO11" s="102">
        <v>295</v>
      </c>
      <c r="BP11" s="102">
        <v>310</v>
      </c>
      <c r="BQ11" s="102">
        <v>315</v>
      </c>
      <c r="BR11" s="102">
        <v>325</v>
      </c>
      <c r="BS11" s="102">
        <v>330</v>
      </c>
      <c r="BT11" s="102">
        <v>335</v>
      </c>
      <c r="BU11" s="100">
        <v>230</v>
      </c>
      <c r="BV11" s="100">
        <v>260</v>
      </c>
      <c r="BW11" s="100">
        <v>280</v>
      </c>
      <c r="BX11" s="100">
        <v>300</v>
      </c>
      <c r="BY11" s="100">
        <v>320</v>
      </c>
      <c r="BZ11" s="100">
        <v>330</v>
      </c>
      <c r="CA11" s="100">
        <v>340</v>
      </c>
      <c r="CB11" s="100">
        <v>350</v>
      </c>
      <c r="CC11" s="100">
        <v>360</v>
      </c>
      <c r="CD11" s="100">
        <v>365</v>
      </c>
    </row>
    <row r="12" spans="1:82">
      <c r="B12" s="92" t="s">
        <v>23</v>
      </c>
      <c r="C12" s="94">
        <v>175</v>
      </c>
      <c r="D12" s="94">
        <v>175</v>
      </c>
      <c r="E12" s="94">
        <v>175</v>
      </c>
      <c r="F12" s="94">
        <v>190</v>
      </c>
      <c r="G12" s="94">
        <v>200</v>
      </c>
      <c r="H12" s="94">
        <v>210</v>
      </c>
      <c r="I12" s="94">
        <v>225</v>
      </c>
      <c r="J12" s="94">
        <v>225</v>
      </c>
      <c r="K12" s="94">
        <v>230</v>
      </c>
      <c r="L12" s="94">
        <v>230</v>
      </c>
      <c r="M12" s="94">
        <v>175</v>
      </c>
      <c r="N12" s="94">
        <v>175</v>
      </c>
      <c r="O12" s="94">
        <v>175</v>
      </c>
      <c r="P12" s="94">
        <v>190</v>
      </c>
      <c r="Q12" s="94">
        <v>200</v>
      </c>
      <c r="R12" s="94">
        <v>210</v>
      </c>
      <c r="S12" s="94">
        <v>225</v>
      </c>
      <c r="T12" s="94">
        <v>225</v>
      </c>
      <c r="U12" s="94">
        <v>230</v>
      </c>
      <c r="V12" s="94">
        <v>230</v>
      </c>
      <c r="W12" s="94">
        <v>175</v>
      </c>
      <c r="X12" s="94">
        <v>175</v>
      </c>
      <c r="Y12" s="94">
        <v>190</v>
      </c>
      <c r="Z12" s="94">
        <v>200</v>
      </c>
      <c r="AA12" s="94">
        <v>210</v>
      </c>
      <c r="AB12" s="94">
        <v>225</v>
      </c>
      <c r="AC12" s="94">
        <v>225</v>
      </c>
      <c r="AD12" s="94">
        <v>230</v>
      </c>
      <c r="AE12" s="94">
        <v>230</v>
      </c>
      <c r="AF12" s="94">
        <v>235</v>
      </c>
      <c r="AG12" s="94">
        <v>175</v>
      </c>
      <c r="AH12" s="94">
        <v>175</v>
      </c>
      <c r="AI12" s="94">
        <v>190</v>
      </c>
      <c r="AJ12" s="94">
        <v>200</v>
      </c>
      <c r="AK12" s="94">
        <v>210</v>
      </c>
      <c r="AL12" s="94">
        <v>225</v>
      </c>
      <c r="AM12" s="94">
        <v>225</v>
      </c>
      <c r="AN12" s="94">
        <v>230</v>
      </c>
      <c r="AO12" s="94">
        <v>230</v>
      </c>
      <c r="AP12" s="94">
        <v>235</v>
      </c>
      <c r="AQ12" s="97">
        <v>275</v>
      </c>
      <c r="AR12" s="97">
        <v>275</v>
      </c>
      <c r="AS12" s="97">
        <v>275</v>
      </c>
      <c r="AT12" s="97">
        <v>295</v>
      </c>
      <c r="AU12" s="97">
        <v>315</v>
      </c>
      <c r="AV12" s="97">
        <v>335</v>
      </c>
      <c r="AW12" s="97">
        <v>360</v>
      </c>
      <c r="AX12" s="97">
        <v>360</v>
      </c>
      <c r="AY12" s="97">
        <v>380</v>
      </c>
      <c r="AZ12" s="97">
        <v>380</v>
      </c>
      <c r="BA12" s="97">
        <v>275</v>
      </c>
      <c r="BB12" s="97">
        <v>275</v>
      </c>
      <c r="BC12" s="97">
        <v>275</v>
      </c>
      <c r="BD12" s="97">
        <v>295</v>
      </c>
      <c r="BE12" s="97">
        <v>315</v>
      </c>
      <c r="BF12" s="97">
        <v>335</v>
      </c>
      <c r="BG12" s="97">
        <v>360</v>
      </c>
      <c r="BH12" s="97">
        <v>360</v>
      </c>
      <c r="BI12" s="97">
        <v>380</v>
      </c>
      <c r="BJ12" s="97">
        <v>380</v>
      </c>
      <c r="BK12" s="100">
        <v>275</v>
      </c>
      <c r="BL12" s="100">
        <v>275</v>
      </c>
      <c r="BM12" s="100">
        <v>295</v>
      </c>
      <c r="BN12" s="100">
        <v>315</v>
      </c>
      <c r="BO12" s="100">
        <v>335</v>
      </c>
      <c r="BP12" s="100">
        <v>360</v>
      </c>
      <c r="BQ12" s="100">
        <v>360</v>
      </c>
      <c r="BR12" s="100">
        <v>380</v>
      </c>
      <c r="BS12" s="100">
        <v>380</v>
      </c>
      <c r="BT12" s="100">
        <v>385</v>
      </c>
      <c r="BU12" s="100">
        <v>275</v>
      </c>
      <c r="BV12" s="100">
        <v>275</v>
      </c>
      <c r="BW12" s="100">
        <v>295</v>
      </c>
      <c r="BX12" s="100">
        <v>315</v>
      </c>
      <c r="BY12" s="100">
        <v>335</v>
      </c>
      <c r="BZ12" s="100">
        <v>360</v>
      </c>
      <c r="CA12" s="100">
        <v>360</v>
      </c>
      <c r="CB12" s="100">
        <v>380</v>
      </c>
      <c r="CC12" s="100">
        <v>380</v>
      </c>
      <c r="CD12" s="100">
        <v>385</v>
      </c>
    </row>
    <row r="13" spans="1:82" s="70" customFormat="1">
      <c r="BQ13" s="71"/>
      <c r="BR13" s="71"/>
      <c r="BS13" s="71"/>
      <c r="BT13" s="71"/>
      <c r="BU13" s="71"/>
      <c r="BV13" s="71"/>
      <c r="BW13" s="71"/>
      <c r="BX13" s="71"/>
      <c r="BY13" s="71"/>
      <c r="BZ13" s="71"/>
    </row>
    <row r="14" spans="1:82" s="70" customFormat="1">
      <c r="BH14" s="71"/>
      <c r="BI14" s="71"/>
      <c r="BJ14" s="71"/>
      <c r="BK14" s="71"/>
      <c r="BL14" s="71"/>
      <c r="BM14" s="71"/>
      <c r="BN14" s="71"/>
      <c r="BO14" s="71"/>
    </row>
    <row r="15" spans="1:82">
      <c r="C15" t="s">
        <v>24</v>
      </c>
      <c r="D15" s="124" t="s">
        <v>25</v>
      </c>
      <c r="E15" s="124" t="s">
        <v>25</v>
      </c>
      <c r="F15" s="124" t="s">
        <v>26</v>
      </c>
      <c r="G15" s="124" t="s">
        <v>27</v>
      </c>
      <c r="H15" s="32"/>
      <c r="I15" s="32"/>
      <c r="J15" s="33" t="s">
        <v>24</v>
      </c>
      <c r="K15" s="125" t="s">
        <v>28</v>
      </c>
      <c r="L15" s="125" t="s">
        <v>28</v>
      </c>
      <c r="M15" s="125" t="s">
        <v>26</v>
      </c>
      <c r="N15" s="125" t="s">
        <v>27</v>
      </c>
      <c r="O15" s="33"/>
      <c r="P15" s="33"/>
      <c r="Q15" s="33"/>
      <c r="R15" s="33"/>
      <c r="S15" s="33"/>
      <c r="T15" s="33"/>
      <c r="U15" s="33"/>
      <c r="V15" s="33"/>
      <c r="W15" s="33"/>
      <c r="BV15" s="124"/>
      <c r="BW15" s="70"/>
    </row>
    <row r="16" spans="1:82">
      <c r="A16" s="65">
        <v>10</v>
      </c>
      <c r="B16" s="128" t="s">
        <v>113</v>
      </c>
      <c r="C16" s="129" t="s">
        <v>114</v>
      </c>
      <c r="D16" s="89" t="s">
        <v>33</v>
      </c>
      <c r="E16" s="89" t="s">
        <v>43</v>
      </c>
      <c r="F16" s="89" t="s">
        <v>53</v>
      </c>
      <c r="G16" s="89" t="s">
        <v>63</v>
      </c>
      <c r="H16" s="66">
        <v>10</v>
      </c>
      <c r="I16" s="128" t="s">
        <v>113</v>
      </c>
      <c r="J16" s="129" t="s">
        <v>123</v>
      </c>
      <c r="K16" s="126" t="s">
        <v>73</v>
      </c>
      <c r="L16" s="126" t="s">
        <v>83</v>
      </c>
      <c r="M16" s="126" t="s">
        <v>93</v>
      </c>
      <c r="N16" s="126" t="s">
        <v>103</v>
      </c>
      <c r="O16" s="33"/>
      <c r="T16" s="35"/>
      <c r="U16" s="35"/>
      <c r="V16" s="33"/>
      <c r="W16" s="33"/>
      <c r="BW16" s="70"/>
    </row>
    <row r="17" spans="1:75">
      <c r="A17" s="65">
        <v>35.01</v>
      </c>
      <c r="B17" s="128" t="s">
        <v>113</v>
      </c>
      <c r="C17" s="129" t="s">
        <v>115</v>
      </c>
      <c r="D17" s="89" t="s">
        <v>33</v>
      </c>
      <c r="E17" s="89" t="s">
        <v>43</v>
      </c>
      <c r="F17" s="89" t="s">
        <v>53</v>
      </c>
      <c r="G17" s="89" t="s">
        <v>63</v>
      </c>
      <c r="H17" s="32">
        <v>35.01</v>
      </c>
      <c r="I17" s="128" t="s">
        <v>113</v>
      </c>
      <c r="J17" s="129" t="s">
        <v>124</v>
      </c>
      <c r="K17" s="126" t="s">
        <v>73</v>
      </c>
      <c r="L17" s="126" t="s">
        <v>83</v>
      </c>
      <c r="M17" s="126" t="s">
        <v>93</v>
      </c>
      <c r="N17" s="126" t="s">
        <v>103</v>
      </c>
      <c r="O17" s="33"/>
      <c r="P17" s="126"/>
      <c r="Q17" s="126"/>
      <c r="T17" s="35"/>
      <c r="U17" s="35"/>
      <c r="V17" s="33"/>
      <c r="W17" s="33"/>
      <c r="AX17" s="31"/>
      <c r="AY17" s="31"/>
      <c r="BI17" s="124"/>
      <c r="BU17" s="31"/>
      <c r="BV17" s="89"/>
      <c r="BW17" s="70"/>
    </row>
    <row r="18" spans="1:75">
      <c r="A18" s="65">
        <v>40.01</v>
      </c>
      <c r="B18" s="128" t="s">
        <v>113</v>
      </c>
      <c r="C18" s="129" t="s">
        <v>116</v>
      </c>
      <c r="D18" s="89" t="s">
        <v>33</v>
      </c>
      <c r="E18" s="89" t="s">
        <v>43</v>
      </c>
      <c r="F18" s="89" t="s">
        <v>53</v>
      </c>
      <c r="G18" s="89" t="s">
        <v>63</v>
      </c>
      <c r="H18" s="36">
        <v>40.01</v>
      </c>
      <c r="I18" s="128" t="s">
        <v>113</v>
      </c>
      <c r="J18" s="129" t="s">
        <v>125</v>
      </c>
      <c r="K18" s="126" t="s">
        <v>74</v>
      </c>
      <c r="L18" s="126" t="s">
        <v>84</v>
      </c>
      <c r="M18" s="126" t="s">
        <v>93</v>
      </c>
      <c r="N18" s="126" t="s">
        <v>103</v>
      </c>
      <c r="O18" s="33"/>
      <c r="T18" s="35"/>
      <c r="U18" s="35"/>
      <c r="V18" s="33"/>
      <c r="W18" s="33"/>
      <c r="AX18" s="31"/>
      <c r="AY18" s="31"/>
      <c r="BU18" s="31"/>
      <c r="BV18" s="89"/>
      <c r="BW18" s="70"/>
    </row>
    <row r="19" spans="1:75">
      <c r="A19" s="65">
        <v>45.01</v>
      </c>
      <c r="B19" s="128" t="s">
        <v>113</v>
      </c>
      <c r="C19" s="129" t="s">
        <v>117</v>
      </c>
      <c r="D19" s="89" t="s">
        <v>33</v>
      </c>
      <c r="E19" s="89" t="s">
        <v>43</v>
      </c>
      <c r="F19" s="89" t="s">
        <v>53</v>
      </c>
      <c r="G19" s="89" t="s">
        <v>63</v>
      </c>
      <c r="H19" s="37">
        <v>45.01</v>
      </c>
      <c r="I19" s="128" t="s">
        <v>113</v>
      </c>
      <c r="J19" s="129" t="s">
        <v>126</v>
      </c>
      <c r="K19" s="126" t="s">
        <v>75</v>
      </c>
      <c r="L19" s="126" t="s">
        <v>92</v>
      </c>
      <c r="M19" s="126" t="s">
        <v>94</v>
      </c>
      <c r="N19" s="126" t="s">
        <v>104</v>
      </c>
      <c r="O19" s="38"/>
      <c r="T19" s="35"/>
      <c r="U19" s="35"/>
      <c r="V19" s="38"/>
      <c r="W19" s="38"/>
      <c r="AX19" s="31"/>
      <c r="AY19" s="31"/>
      <c r="BI19" s="124"/>
      <c r="BU19" s="31"/>
      <c r="BV19" s="89"/>
      <c r="BW19" s="70"/>
    </row>
    <row r="20" spans="1:75">
      <c r="A20" s="65">
        <v>49.01</v>
      </c>
      <c r="B20" s="128" t="s">
        <v>113</v>
      </c>
      <c r="C20" s="129" t="s">
        <v>118</v>
      </c>
      <c r="D20" s="89" t="s">
        <v>34</v>
      </c>
      <c r="E20" s="89" t="s">
        <v>44</v>
      </c>
      <c r="F20" s="89" t="s">
        <v>53</v>
      </c>
      <c r="G20" s="89" t="s">
        <v>63</v>
      </c>
      <c r="H20" s="37">
        <v>49.01</v>
      </c>
      <c r="I20" s="128" t="s">
        <v>113</v>
      </c>
      <c r="J20" s="129" t="s">
        <v>127</v>
      </c>
      <c r="K20" s="126" t="s">
        <v>85</v>
      </c>
      <c r="L20" s="126" t="s">
        <v>76</v>
      </c>
      <c r="M20" s="126" t="s">
        <v>95</v>
      </c>
      <c r="N20" s="126" t="s">
        <v>105</v>
      </c>
      <c r="O20" s="38"/>
      <c r="T20" s="35"/>
      <c r="U20" s="35"/>
      <c r="V20" s="38"/>
      <c r="W20" s="38"/>
      <c r="BU20" s="31"/>
      <c r="BV20" s="89"/>
      <c r="BW20" s="70"/>
    </row>
    <row r="21" spans="1:75">
      <c r="A21" s="65">
        <v>55.01</v>
      </c>
      <c r="B21" s="128" t="s">
        <v>113</v>
      </c>
      <c r="C21" s="129" t="s">
        <v>119</v>
      </c>
      <c r="D21" s="89" t="s">
        <v>35</v>
      </c>
      <c r="E21" s="89" t="s">
        <v>45</v>
      </c>
      <c r="F21" s="89" t="s">
        <v>54</v>
      </c>
      <c r="G21" s="89" t="s">
        <v>64</v>
      </c>
      <c r="H21" s="37">
        <v>55.01</v>
      </c>
      <c r="I21" s="128" t="s">
        <v>113</v>
      </c>
      <c r="J21" s="129" t="s">
        <v>128</v>
      </c>
      <c r="K21" s="127" t="s">
        <v>77</v>
      </c>
      <c r="L21" s="127" t="s">
        <v>86</v>
      </c>
      <c r="M21" s="127" t="s">
        <v>96</v>
      </c>
      <c r="N21" s="127" t="s">
        <v>106</v>
      </c>
      <c r="O21" s="38"/>
      <c r="T21" s="39"/>
      <c r="U21" s="39"/>
      <c r="V21" s="38"/>
      <c r="W21" s="38"/>
      <c r="BI21" s="124"/>
      <c r="BV21" s="89"/>
      <c r="BW21" s="70"/>
    </row>
    <row r="22" spans="1:75">
      <c r="A22" s="65">
        <v>61.01</v>
      </c>
      <c r="B22" s="128" t="s">
        <v>113</v>
      </c>
      <c r="C22" s="129" t="s">
        <v>120</v>
      </c>
      <c r="D22" s="89" t="s">
        <v>36</v>
      </c>
      <c r="E22" s="89" t="s">
        <v>46</v>
      </c>
      <c r="F22" s="89" t="s">
        <v>55</v>
      </c>
      <c r="G22" s="89" t="s">
        <v>65</v>
      </c>
      <c r="H22" s="37">
        <v>59.01</v>
      </c>
      <c r="I22" s="128" t="s">
        <v>113</v>
      </c>
      <c r="J22" s="129" t="s">
        <v>129</v>
      </c>
      <c r="K22" s="127" t="s">
        <v>78</v>
      </c>
      <c r="L22" s="127" t="s">
        <v>87</v>
      </c>
      <c r="M22" s="127" t="s">
        <v>97</v>
      </c>
      <c r="N22" s="127" t="s">
        <v>107</v>
      </c>
      <c r="O22" s="38"/>
      <c r="T22" s="39"/>
      <c r="U22" s="39"/>
      <c r="V22" s="38"/>
      <c r="W22" s="38"/>
      <c r="BW22" s="70"/>
    </row>
    <row r="23" spans="1:75">
      <c r="A23" s="65">
        <v>67.010000000000005</v>
      </c>
      <c r="B23" s="128" t="s">
        <v>113</v>
      </c>
      <c r="C23" s="129" t="s">
        <v>121</v>
      </c>
      <c r="D23" s="89" t="s">
        <v>37</v>
      </c>
      <c r="E23" s="89" t="s">
        <v>47</v>
      </c>
      <c r="F23" s="89" t="s">
        <v>56</v>
      </c>
      <c r="G23" s="89" t="s">
        <v>66</v>
      </c>
      <c r="H23" s="37">
        <v>64.010000000000005</v>
      </c>
      <c r="I23" s="128" t="s">
        <v>113</v>
      </c>
      <c r="J23" s="129" t="s">
        <v>130</v>
      </c>
      <c r="K23" s="127" t="s">
        <v>79</v>
      </c>
      <c r="L23" s="127" t="s">
        <v>88</v>
      </c>
      <c r="M23" s="127" t="s">
        <v>98</v>
      </c>
      <c r="N23" s="127" t="s">
        <v>108</v>
      </c>
      <c r="O23" s="38"/>
      <c r="T23" s="39"/>
      <c r="U23" s="39"/>
      <c r="V23" s="38"/>
      <c r="W23" s="38"/>
      <c r="BI23" s="124"/>
    </row>
    <row r="24" spans="1:75">
      <c r="A24" s="65">
        <v>73.010000000000005</v>
      </c>
      <c r="B24" s="128" t="s">
        <v>113</v>
      </c>
      <c r="C24" s="129" t="s">
        <v>122</v>
      </c>
      <c r="D24" s="89" t="s">
        <v>38</v>
      </c>
      <c r="E24" s="89" t="s">
        <v>48</v>
      </c>
      <c r="F24" s="89" t="s">
        <v>57</v>
      </c>
      <c r="G24" s="89" t="s">
        <v>67</v>
      </c>
      <c r="H24" s="37">
        <v>71.010000000000005</v>
      </c>
      <c r="I24" s="128" t="s">
        <v>113</v>
      </c>
      <c r="J24" s="129" t="s">
        <v>131</v>
      </c>
      <c r="K24" s="127" t="s">
        <v>80</v>
      </c>
      <c r="L24" s="127" t="s">
        <v>89</v>
      </c>
      <c r="M24" s="127" t="s">
        <v>99</v>
      </c>
      <c r="N24" s="127" t="s">
        <v>109</v>
      </c>
      <c r="O24" s="38"/>
      <c r="T24" s="39"/>
      <c r="U24" s="39"/>
      <c r="V24" s="38"/>
      <c r="W24" s="38"/>
    </row>
    <row r="25" spans="1:75">
      <c r="A25" s="65">
        <v>81.010000000000005</v>
      </c>
      <c r="B25" s="128" t="s">
        <v>113</v>
      </c>
      <c r="C25" s="129" t="s">
        <v>122</v>
      </c>
      <c r="D25" s="89" t="s">
        <v>39</v>
      </c>
      <c r="E25" s="89" t="s">
        <v>49</v>
      </c>
      <c r="F25" s="89" t="s">
        <v>58</v>
      </c>
      <c r="G25" s="89" t="s">
        <v>68</v>
      </c>
      <c r="H25" s="37">
        <v>76.010000000000005</v>
      </c>
      <c r="I25" s="128" t="s">
        <v>113</v>
      </c>
      <c r="J25" s="129" t="s">
        <v>131</v>
      </c>
      <c r="K25" s="127" t="s">
        <v>81</v>
      </c>
      <c r="L25" s="127" t="s">
        <v>90</v>
      </c>
      <c r="M25" s="127" t="s">
        <v>100</v>
      </c>
      <c r="N25" s="127" t="s">
        <v>110</v>
      </c>
      <c r="O25" s="38"/>
      <c r="T25" s="39"/>
      <c r="U25" s="39"/>
      <c r="V25" s="38"/>
      <c r="W25" s="38"/>
      <c r="BI25" s="124"/>
    </row>
    <row r="26" spans="1:75">
      <c r="A26" s="65">
        <v>89.01</v>
      </c>
      <c r="B26" s="128" t="s">
        <v>113</v>
      </c>
      <c r="C26" s="129" t="s">
        <v>122</v>
      </c>
      <c r="D26" s="89" t="s">
        <v>40</v>
      </c>
      <c r="E26" s="89" t="s">
        <v>50</v>
      </c>
      <c r="F26" s="89" t="s">
        <v>59</v>
      </c>
      <c r="G26" s="89" t="s">
        <v>69</v>
      </c>
      <c r="H26" s="37">
        <v>81.010000000000005</v>
      </c>
      <c r="I26" s="128" t="s">
        <v>113</v>
      </c>
      <c r="J26" s="129" t="s">
        <v>131</v>
      </c>
      <c r="K26" s="127" t="s">
        <v>82</v>
      </c>
      <c r="L26" s="127" t="s">
        <v>91</v>
      </c>
      <c r="M26" s="127" t="s">
        <v>101</v>
      </c>
      <c r="N26" s="127" t="s">
        <v>111</v>
      </c>
      <c r="O26" s="38"/>
      <c r="T26" s="39"/>
      <c r="U26" s="39"/>
      <c r="V26" s="38"/>
      <c r="W26" s="38"/>
    </row>
    <row r="27" spans="1:75">
      <c r="A27" s="65">
        <v>96.01</v>
      </c>
      <c r="B27" s="128" t="s">
        <v>113</v>
      </c>
      <c r="C27" s="129" t="s">
        <v>122</v>
      </c>
      <c r="D27" s="89" t="s">
        <v>41</v>
      </c>
      <c r="E27" s="89" t="s">
        <v>51</v>
      </c>
      <c r="F27" s="89" t="s">
        <v>60</v>
      </c>
      <c r="G27" s="89" t="s">
        <v>70</v>
      </c>
      <c r="H27" s="37">
        <v>87.01</v>
      </c>
      <c r="I27" s="128" t="s">
        <v>113</v>
      </c>
      <c r="J27" s="129" t="s">
        <v>131</v>
      </c>
      <c r="K27" s="127" t="s">
        <v>82</v>
      </c>
      <c r="L27" s="127" t="s">
        <v>91</v>
      </c>
      <c r="M27" s="127" t="s">
        <v>102</v>
      </c>
      <c r="N27" s="127" t="s">
        <v>112</v>
      </c>
      <c r="O27" s="38"/>
      <c r="T27" s="39"/>
      <c r="U27" s="39"/>
      <c r="V27" s="38"/>
      <c r="W27" s="38"/>
      <c r="BI27" s="124"/>
    </row>
    <row r="28" spans="1:75">
      <c r="A28" s="65">
        <v>102.01</v>
      </c>
      <c r="B28" s="128" t="s">
        <v>113</v>
      </c>
      <c r="C28" s="129" t="s">
        <v>122</v>
      </c>
      <c r="D28" s="89" t="s">
        <v>42</v>
      </c>
      <c r="E28" s="89" t="s">
        <v>52</v>
      </c>
      <c r="F28" s="89" t="s">
        <v>61</v>
      </c>
      <c r="G28" s="89" t="s">
        <v>71</v>
      </c>
      <c r="H28" s="37"/>
      <c r="I28" s="128"/>
      <c r="J28" s="34"/>
      <c r="K28" s="39"/>
      <c r="L28" s="39"/>
      <c r="M28" s="39"/>
      <c r="N28" s="39"/>
      <c r="O28" s="38"/>
      <c r="R28" s="39"/>
      <c r="S28" s="39"/>
      <c r="T28" s="39"/>
      <c r="U28" s="39"/>
      <c r="V28" s="38"/>
      <c r="W28" s="38"/>
    </row>
    <row r="29" spans="1:75">
      <c r="A29" s="65">
        <v>109.1</v>
      </c>
      <c r="B29" s="128" t="s">
        <v>113</v>
      </c>
      <c r="C29" s="129" t="s">
        <v>122</v>
      </c>
      <c r="D29" s="89" t="s">
        <v>42</v>
      </c>
      <c r="E29" s="89" t="s">
        <v>52</v>
      </c>
      <c r="F29" s="89" t="s">
        <v>62</v>
      </c>
      <c r="G29" s="89" t="s">
        <v>72</v>
      </c>
      <c r="H29" s="37"/>
      <c r="I29" s="128"/>
      <c r="J29" s="34"/>
      <c r="K29" s="39"/>
      <c r="L29" s="39"/>
      <c r="M29" s="39"/>
      <c r="N29" s="39"/>
      <c r="O29" s="38"/>
      <c r="R29" s="39"/>
      <c r="S29" s="39"/>
      <c r="T29" s="39"/>
      <c r="U29" s="39"/>
      <c r="V29" s="38"/>
      <c r="W29" s="38"/>
      <c r="AX29" s="31"/>
      <c r="AY29" s="31"/>
      <c r="BI29" s="124"/>
    </row>
    <row r="30" spans="1:75">
      <c r="M30" s="38"/>
      <c r="O30" s="39"/>
      <c r="P30" s="39"/>
      <c r="Q30" s="39"/>
      <c r="R30" s="39"/>
      <c r="S30" s="39"/>
      <c r="T30" s="38"/>
      <c r="U30" s="38"/>
    </row>
    <row r="31" spans="1:75">
      <c r="M31" s="38"/>
      <c r="N31" s="39"/>
      <c r="O31" s="39"/>
      <c r="P31" s="39"/>
      <c r="Q31" s="39"/>
      <c r="R31" s="39"/>
      <c r="S31" s="39"/>
      <c r="T31" s="38"/>
      <c r="U31" s="38"/>
      <c r="BG31" s="124"/>
    </row>
    <row r="32" spans="1:75">
      <c r="M32" s="38"/>
      <c r="N32" s="39"/>
      <c r="O32" s="39"/>
      <c r="P32" s="39"/>
      <c r="Q32" s="39"/>
      <c r="R32" s="39"/>
      <c r="S32" s="39"/>
      <c r="T32" s="38"/>
      <c r="U32" s="38"/>
    </row>
    <row r="33" spans="13:59">
      <c r="M33" s="38"/>
      <c r="N33" s="39"/>
      <c r="O33" s="39"/>
      <c r="P33" s="39"/>
      <c r="Q33" s="39"/>
      <c r="R33" s="39"/>
      <c r="S33" s="39"/>
      <c r="T33" s="38"/>
      <c r="U33" s="38"/>
      <c r="BG33" s="124"/>
    </row>
    <row r="35" spans="13:59">
      <c r="BG35" s="124"/>
    </row>
    <row r="37" spans="13:59">
      <c r="BG37" s="124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FEMININES</vt:lpstr>
      <vt:lpstr>MASCULINS</vt:lpstr>
      <vt:lpstr>Minimas</vt:lpstr>
      <vt:lpstr>FEMININES!Zone_d_impression</vt:lpstr>
      <vt:lpstr>MASCULINS!Zone_d_impression</vt:lpstr>
    </vt:vector>
  </TitlesOfParts>
  <Company>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FFHM</dc:creator>
  <cp:lastModifiedBy>Lebaigue</cp:lastModifiedBy>
  <cp:lastPrinted>2017-09-19T09:23:09Z</cp:lastPrinted>
  <dcterms:created xsi:type="dcterms:W3CDTF">2004-10-09T07:29:01Z</dcterms:created>
  <dcterms:modified xsi:type="dcterms:W3CDTF">2019-03-31T20:26:55Z</dcterms:modified>
</cp:coreProperties>
</file>